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ikolamachu/Desktop/"/>
    </mc:Choice>
  </mc:AlternateContent>
  <xr:revisionPtr revIDLastSave="0" documentId="13_ncr:1_{3D0BB0E4-007E-704C-AA50-2F9CAF27DBF9}" xr6:coauthVersionLast="47" xr6:coauthVersionMax="47" xr10:uidLastSave="{00000000-0000-0000-0000-000000000000}"/>
  <bookViews>
    <workbookView xWindow="0" yWindow="720" windowWidth="14660" windowHeight="18400" firstSheet="2" activeTab="2" xr2:uid="{00000000-000D-0000-FFFF-FFFF00000000}"/>
  </bookViews>
  <sheets>
    <sheet name="do 5 D" sheetId="30" r:id="rId1"/>
    <sheet name="do 5 K" sheetId="28" r:id="rId2"/>
    <sheet name="6-7 D" sheetId="32" r:id="rId3"/>
    <sheet name="6-7 K" sheetId="31" r:id="rId4"/>
    <sheet name="do 5 let (2)" sheetId="10" state="hidden" r:id="rId5"/>
    <sheet name="6 - 7 let (3)" sheetId="20" state="hidden" r:id="rId6"/>
    <sheet name="6 - 7 let (2)" sheetId="19" state="hidden" r:id="rId7"/>
    <sheet name="8 - 9 let" sheetId="5" state="hidden" r:id="rId8"/>
    <sheet name="8 - 9 let (3)" sheetId="17" state="hidden" r:id="rId9"/>
    <sheet name="8 - 9 let (2)" sheetId="16" state="hidden" r:id="rId10"/>
    <sheet name="8-9 K" sheetId="37" r:id="rId11"/>
    <sheet name="8-9 D" sheetId="38" r:id="rId12"/>
    <sheet name="10-11 K" sheetId="35" r:id="rId13"/>
    <sheet name="10-11 D" sheetId="36" r:id="rId14"/>
    <sheet name="12-13 K" sheetId="33" r:id="rId15"/>
    <sheet name="12-13 D" sheetId="34" r:id="rId16"/>
    <sheet name="Nad 13" sheetId="27" r:id="rId17"/>
    <sheet name="10 - 11 let (3)" sheetId="13" state="hidden" r:id="rId18"/>
    <sheet name="10 - 11 let (2)" sheetId="12" state="hidden" r:id="rId19"/>
    <sheet name="10 - 11 let (4)" sheetId="18" state="hidden" r:id="rId20"/>
    <sheet name="nad 11 let (4)" sheetId="21" state="hidden" r:id="rId21"/>
    <sheet name="nad 11 let (3)" sheetId="15" state="hidden" r:id="rId22"/>
    <sheet name="nad 11 let (2)" sheetId="14" state="hidden" r:id="rId23"/>
    <sheet name="Kartička" sheetId="8" state="hidden" r:id="rId24"/>
  </sheets>
  <definedNames>
    <definedName name="_xlnm._FilterDatabase" localSheetId="18" hidden="1">'10 - 11 let (2)'!$A$3:$Q$14</definedName>
    <definedName name="_xlnm._FilterDatabase" localSheetId="17" hidden="1">'10 - 11 let (3)'!$A$3:$Q$18</definedName>
    <definedName name="_xlnm._FilterDatabase" localSheetId="19" hidden="1">'10 - 11 let (4)'!$A$3:$Q$33</definedName>
    <definedName name="_xlnm._FilterDatabase" localSheetId="13" hidden="1">'10-11 D'!$A$2:$O$2</definedName>
    <definedName name="_xlnm._FilterDatabase" localSheetId="12" hidden="1">'10-11 K'!$A$2:$O$2</definedName>
    <definedName name="_xlnm._FilterDatabase" localSheetId="15" hidden="1">'12-13 D'!$A$2:$N$2</definedName>
    <definedName name="_xlnm._FilterDatabase" localSheetId="14" hidden="1">'12-13 K'!$A$2:$N$2</definedName>
    <definedName name="_xlnm._FilterDatabase" localSheetId="6" hidden="1">'6 - 7 let (2)'!$A$3:$Q$26</definedName>
    <definedName name="_xlnm._FilterDatabase" localSheetId="5" hidden="1">'6 - 7 let (3)'!$A$3:$Q$22</definedName>
    <definedName name="_xlnm._FilterDatabase" localSheetId="2" hidden="1">'6-7 D'!$A$2:$M$2</definedName>
    <definedName name="_xlnm._FilterDatabase" localSheetId="3" hidden="1">'6-7 K'!$A$2:$O$2</definedName>
    <definedName name="_xlnm._FilterDatabase" localSheetId="7" hidden="1">'8 - 9 let'!$A$3:$V$34</definedName>
    <definedName name="_xlnm._FilterDatabase" localSheetId="9" hidden="1">'8 - 9 let (2)'!$A$3:$V$14</definedName>
    <definedName name="_xlnm._FilterDatabase" localSheetId="8" hidden="1">'8 - 9 let (3)'!$A$3:$V$23</definedName>
    <definedName name="_xlnm._FilterDatabase" localSheetId="11" hidden="1">'8-9 D'!$A$3:$T$3</definedName>
    <definedName name="_xlnm._FilterDatabase" localSheetId="10" hidden="1">'8-9 K'!$A$3:$T$3</definedName>
    <definedName name="_xlnm._FilterDatabase" localSheetId="0" hidden="1">'do 5 D'!$A$3:$O$3</definedName>
    <definedName name="_xlnm._FilterDatabase" localSheetId="1" hidden="1">'do 5 K'!$A$3:$O$3</definedName>
    <definedName name="_xlnm._FilterDatabase" localSheetId="4" hidden="1">'do 5 let (2)'!$A$3:$Q$15</definedName>
    <definedName name="_xlnm._FilterDatabase" localSheetId="22" hidden="1">'nad 11 let (2)'!$A$3:$X$19</definedName>
    <definedName name="_xlnm._FilterDatabase" localSheetId="21" hidden="1">'nad 11 let (3)'!$A$3:$X$25</definedName>
    <definedName name="_xlnm._FilterDatabase" localSheetId="20" hidden="1">'nad 11 let (4)'!$A$3:$X$23</definedName>
    <definedName name="_xlnm._FilterDatabase" localSheetId="16" hidden="1">'Nad 13'!$A$2:$O$2</definedName>
    <definedName name="_xlnm.Print_Area" localSheetId="18">'10 - 11 let (2)'!$A$1:$P$49</definedName>
    <definedName name="_xlnm.Print_Area" localSheetId="17">'10 - 11 let (3)'!$A$1:$P$52</definedName>
    <definedName name="_xlnm.Print_Area" localSheetId="19">'10 - 11 let (4)'!$A$1:$P$69</definedName>
    <definedName name="_xlnm.Print_Area" localSheetId="6">'6 - 7 let (2)'!$A$1:$Q$23</definedName>
    <definedName name="_xlnm.Print_Area" localSheetId="5">'6 - 7 let (3)'!$A$1:$Q$19</definedName>
    <definedName name="_xlnm.Print_Area" localSheetId="7">'8 - 9 let'!$A$1:$P$73</definedName>
    <definedName name="_xlnm.Print_Area" localSheetId="9">'8 - 9 let (2)'!$A$1:$Q$12</definedName>
    <definedName name="_xlnm.Print_Area" localSheetId="8">'8 - 9 let (3)'!$A$1:$Q$23</definedName>
    <definedName name="_xlnm.Print_Area" localSheetId="4">'do 5 let (2)'!$A$1:$Q$9</definedName>
    <definedName name="_xlnm.Print_Area" localSheetId="22">'nad 11 let (2)'!$A$1:$Q$10</definedName>
    <definedName name="_xlnm.Print_Area" localSheetId="21">'nad 11 let (3)'!$A$1:$Q$17</definedName>
    <definedName name="_xlnm.Print_Area" localSheetId="20">'nad 11 let (4)'!$A$1:$P$51</definedName>
    <definedName name="PP_ActiveDataset">"No Dataset"</definedName>
    <definedName name="PP_Connected">"False"</definedName>
    <definedName name="PP_Currency">"False"</definedName>
    <definedName name="PP_DatasetSwitchAll">"False"</definedName>
    <definedName name="PP_DrillAll">"True"</definedName>
    <definedName name="PP_DrillLevel">"Drill next level"</definedName>
    <definedName name="PP_HideUNDEF">"False"</definedName>
    <definedName name="PP_LastRefresh">"2. května 2019 12:13:44"</definedName>
    <definedName name="PP_ListQuery">"False"</definedName>
    <definedName name="PP_LockOrganisation">"False"</definedName>
    <definedName name="PP_LockTime">"False"</definedName>
    <definedName name="PP_OrganisationSwitchAll">"True"</definedName>
    <definedName name="PP_PeriodSwitchAll">"True"</definedName>
    <definedName name="PP_Simulation">"False"</definedName>
    <definedName name="PP_Thousand">"False"</definedName>
    <definedName name="PP_TopDown">"False"</definedName>
    <definedName name="PP_YearToDate">"False"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36" l="1"/>
  <c r="K4" i="36"/>
  <c r="I4" i="36"/>
  <c r="G4" i="36"/>
  <c r="E4" i="36"/>
  <c r="M6" i="36"/>
  <c r="K6" i="36"/>
  <c r="I6" i="36"/>
  <c r="G6" i="36"/>
  <c r="E6" i="36"/>
  <c r="M8" i="36"/>
  <c r="K8" i="36"/>
  <c r="I8" i="36"/>
  <c r="G8" i="36"/>
  <c r="E8" i="36"/>
  <c r="M9" i="36"/>
  <c r="K9" i="36"/>
  <c r="I9" i="36"/>
  <c r="G9" i="36"/>
  <c r="E9" i="36"/>
  <c r="M10" i="36"/>
  <c r="K10" i="36"/>
  <c r="I10" i="36"/>
  <c r="G10" i="36"/>
  <c r="E10" i="36"/>
  <c r="M7" i="36"/>
  <c r="K7" i="36"/>
  <c r="I7" i="36"/>
  <c r="G7" i="36"/>
  <c r="E7" i="36"/>
  <c r="M3" i="36"/>
  <c r="K3" i="36"/>
  <c r="I3" i="36"/>
  <c r="G3" i="36"/>
  <c r="E3" i="36"/>
  <c r="M5" i="36"/>
  <c r="K5" i="36"/>
  <c r="I5" i="36"/>
  <c r="G5" i="36"/>
  <c r="E5" i="36"/>
  <c r="M6" i="35"/>
  <c r="K6" i="35"/>
  <c r="I6" i="35"/>
  <c r="G6" i="35"/>
  <c r="E6" i="35"/>
  <c r="M5" i="35"/>
  <c r="K5" i="35"/>
  <c r="I5" i="35"/>
  <c r="G5" i="35"/>
  <c r="E5" i="35"/>
  <c r="M3" i="35"/>
  <c r="K3" i="35"/>
  <c r="I3" i="35"/>
  <c r="G3" i="35"/>
  <c r="E3" i="35"/>
  <c r="M4" i="35"/>
  <c r="K4" i="35"/>
  <c r="I4" i="35"/>
  <c r="G4" i="35"/>
  <c r="E4" i="35"/>
  <c r="L11" i="34"/>
  <c r="J11" i="34"/>
  <c r="H11" i="34"/>
  <c r="F11" i="34"/>
  <c r="D11" i="34"/>
  <c r="L6" i="34"/>
  <c r="J6" i="34"/>
  <c r="H6" i="34"/>
  <c r="F6" i="34"/>
  <c r="D6" i="34"/>
  <c r="L10" i="34"/>
  <c r="J10" i="34"/>
  <c r="H10" i="34"/>
  <c r="F10" i="34"/>
  <c r="D10" i="34"/>
  <c r="L8" i="34"/>
  <c r="J8" i="34"/>
  <c r="H8" i="34"/>
  <c r="F8" i="34"/>
  <c r="D8" i="34"/>
  <c r="L3" i="34"/>
  <c r="J3" i="34"/>
  <c r="H3" i="34"/>
  <c r="F3" i="34"/>
  <c r="D3" i="34"/>
  <c r="L7" i="34"/>
  <c r="J7" i="34"/>
  <c r="H7" i="34"/>
  <c r="F7" i="34"/>
  <c r="D7" i="34"/>
  <c r="L5" i="34"/>
  <c r="J5" i="34"/>
  <c r="H5" i="34"/>
  <c r="F5" i="34"/>
  <c r="D5" i="34"/>
  <c r="L4" i="34"/>
  <c r="J4" i="34"/>
  <c r="H4" i="34"/>
  <c r="F4" i="34"/>
  <c r="D4" i="34"/>
  <c r="L9" i="34"/>
  <c r="J9" i="34"/>
  <c r="H9" i="34"/>
  <c r="F9" i="34"/>
  <c r="D9" i="34"/>
  <c r="L6" i="33"/>
  <c r="J6" i="33"/>
  <c r="H6" i="33"/>
  <c r="F6" i="33"/>
  <c r="D6" i="33"/>
  <c r="L3" i="33"/>
  <c r="J3" i="33"/>
  <c r="H3" i="33"/>
  <c r="F3" i="33"/>
  <c r="D3" i="33"/>
  <c r="L5" i="33"/>
  <c r="J5" i="33"/>
  <c r="H5" i="33"/>
  <c r="F5" i="33"/>
  <c r="D5" i="33"/>
  <c r="L4" i="33"/>
  <c r="J4" i="33"/>
  <c r="H4" i="33"/>
  <c r="F4" i="33"/>
  <c r="D4" i="33"/>
  <c r="L7" i="33"/>
  <c r="J7" i="33"/>
  <c r="H7" i="33"/>
  <c r="F7" i="33"/>
  <c r="D7" i="33"/>
  <c r="E7" i="27"/>
  <c r="H4" i="30"/>
  <c r="F4" i="30"/>
  <c r="D4" i="30"/>
  <c r="H7" i="30"/>
  <c r="F7" i="30"/>
  <c r="D7" i="30"/>
  <c r="H9" i="30"/>
  <c r="F9" i="30"/>
  <c r="D9" i="30"/>
  <c r="H8" i="30"/>
  <c r="F8" i="30"/>
  <c r="D8" i="30"/>
  <c r="H5" i="30"/>
  <c r="F5" i="30"/>
  <c r="D5" i="30"/>
  <c r="H6" i="30"/>
  <c r="F6" i="30"/>
  <c r="D6" i="30"/>
  <c r="H6" i="28"/>
  <c r="F6" i="28"/>
  <c r="D6" i="28"/>
  <c r="H7" i="28"/>
  <c r="F7" i="28"/>
  <c r="D7" i="28"/>
  <c r="H4" i="28"/>
  <c r="F4" i="28"/>
  <c r="D4" i="28"/>
  <c r="H5" i="28"/>
  <c r="F5" i="28"/>
  <c r="D5" i="28"/>
  <c r="K7" i="27"/>
  <c r="M7" i="27"/>
  <c r="G7" i="27"/>
  <c r="I7" i="27"/>
  <c r="M6" i="27"/>
  <c r="K6" i="27"/>
  <c r="I6" i="27"/>
  <c r="G6" i="27"/>
  <c r="E6" i="27"/>
  <c r="M5" i="27"/>
  <c r="K5" i="27"/>
  <c r="I5" i="27"/>
  <c r="G5" i="27"/>
  <c r="E5" i="27"/>
  <c r="M3" i="27"/>
  <c r="K3" i="27"/>
  <c r="I3" i="27"/>
  <c r="G3" i="27"/>
  <c r="E3" i="27"/>
  <c r="M4" i="27"/>
  <c r="K4" i="27"/>
  <c r="I4" i="27"/>
  <c r="G4" i="27"/>
  <c r="E4" i="27"/>
  <c r="U18" i="21"/>
  <c r="W18" i="21" s="1"/>
  <c r="N18" i="21"/>
  <c r="L18" i="21"/>
  <c r="J18" i="21"/>
  <c r="H18" i="21"/>
  <c r="F18" i="21"/>
  <c r="U17" i="21"/>
  <c r="W17" i="21" s="1"/>
  <c r="N17" i="21"/>
  <c r="L17" i="21"/>
  <c r="J17" i="21"/>
  <c r="H17" i="21"/>
  <c r="F17" i="21"/>
  <c r="U16" i="21"/>
  <c r="W16" i="21" s="1"/>
  <c r="N16" i="21"/>
  <c r="L16" i="21"/>
  <c r="J16" i="21"/>
  <c r="H16" i="21"/>
  <c r="F16" i="21"/>
  <c r="U15" i="21"/>
  <c r="W15" i="21" s="1"/>
  <c r="N15" i="21"/>
  <c r="L15" i="21"/>
  <c r="J15" i="21"/>
  <c r="H15" i="21"/>
  <c r="F15" i="21"/>
  <c r="U14" i="21"/>
  <c r="W14" i="21" s="1"/>
  <c r="N14" i="21"/>
  <c r="L14" i="21"/>
  <c r="J14" i="21"/>
  <c r="H14" i="21"/>
  <c r="F14" i="21"/>
  <c r="U13" i="21"/>
  <c r="W13" i="21" s="1"/>
  <c r="N13" i="21"/>
  <c r="L13" i="21"/>
  <c r="J13" i="21"/>
  <c r="H13" i="21"/>
  <c r="F13" i="21"/>
  <c r="U12" i="21"/>
  <c r="W12" i="21" s="1"/>
  <c r="N12" i="21"/>
  <c r="L12" i="21"/>
  <c r="J12" i="21"/>
  <c r="H12" i="21"/>
  <c r="F12" i="21"/>
  <c r="U11" i="21"/>
  <c r="W11" i="21" s="1"/>
  <c r="N11" i="21"/>
  <c r="L11" i="21"/>
  <c r="J11" i="21"/>
  <c r="H11" i="21"/>
  <c r="F11" i="21"/>
  <c r="U10" i="21"/>
  <c r="W10" i="21" s="1"/>
  <c r="N10" i="21"/>
  <c r="L10" i="21"/>
  <c r="J10" i="21"/>
  <c r="H10" i="21"/>
  <c r="F10" i="21"/>
  <c r="U9" i="21"/>
  <c r="W9" i="21" s="1"/>
  <c r="N9" i="21"/>
  <c r="L9" i="21"/>
  <c r="J9" i="21"/>
  <c r="H9" i="21"/>
  <c r="F9" i="21"/>
  <c r="U8" i="21"/>
  <c r="W8" i="21" s="1"/>
  <c r="N8" i="21"/>
  <c r="L8" i="21"/>
  <c r="J8" i="21"/>
  <c r="H8" i="21"/>
  <c r="F8" i="21"/>
  <c r="U7" i="21"/>
  <c r="W7" i="21" s="1"/>
  <c r="N7" i="21"/>
  <c r="L7" i="21"/>
  <c r="J7" i="21"/>
  <c r="H7" i="21"/>
  <c r="F7" i="21"/>
  <c r="U6" i="21"/>
  <c r="W6" i="21" s="1"/>
  <c r="N6" i="21"/>
  <c r="L6" i="21"/>
  <c r="J6" i="21"/>
  <c r="H6" i="21"/>
  <c r="F6" i="21"/>
  <c r="U5" i="21"/>
  <c r="W5" i="21" s="1"/>
  <c r="N5" i="21"/>
  <c r="L5" i="21"/>
  <c r="J5" i="21"/>
  <c r="H5" i="21"/>
  <c r="F5" i="21"/>
  <c r="U4" i="21"/>
  <c r="W4" i="21" s="1"/>
  <c r="N4" i="21"/>
  <c r="L4" i="21"/>
  <c r="J4" i="21"/>
  <c r="H4" i="21"/>
  <c r="F4" i="21"/>
  <c r="U10" i="20"/>
  <c r="W10" i="20" s="1"/>
  <c r="N10" i="20"/>
  <c r="J10" i="20"/>
  <c r="H10" i="20"/>
  <c r="F10" i="20"/>
  <c r="U9" i="20"/>
  <c r="W9" i="20" s="1"/>
  <c r="N9" i="20"/>
  <c r="J9" i="20"/>
  <c r="H9" i="20"/>
  <c r="F9" i="20"/>
  <c r="U8" i="20"/>
  <c r="W8" i="20" s="1"/>
  <c r="N8" i="20"/>
  <c r="J8" i="20"/>
  <c r="H8" i="20"/>
  <c r="F8" i="20"/>
  <c r="U7" i="20"/>
  <c r="W7" i="20" s="1"/>
  <c r="N7" i="20"/>
  <c r="J7" i="20"/>
  <c r="H7" i="20"/>
  <c r="F7" i="20"/>
  <c r="U6" i="20"/>
  <c r="W6" i="20" s="1"/>
  <c r="N6" i="20"/>
  <c r="J6" i="20"/>
  <c r="H6" i="20"/>
  <c r="F6" i="20"/>
  <c r="U5" i="20"/>
  <c r="W5" i="20" s="1"/>
  <c r="N5" i="20"/>
  <c r="J5" i="20"/>
  <c r="H5" i="20"/>
  <c r="F5" i="20"/>
  <c r="U4" i="20"/>
  <c r="W4" i="20" s="1"/>
  <c r="N4" i="20"/>
  <c r="J4" i="20"/>
  <c r="H4" i="20"/>
  <c r="F4" i="20"/>
  <c r="U14" i="19"/>
  <c r="W14" i="19" s="1"/>
  <c r="N14" i="19"/>
  <c r="J14" i="19"/>
  <c r="H14" i="19"/>
  <c r="F14" i="19"/>
  <c r="U13" i="19"/>
  <c r="W13" i="19" s="1"/>
  <c r="N13" i="19"/>
  <c r="J13" i="19"/>
  <c r="H13" i="19"/>
  <c r="F13" i="19"/>
  <c r="U12" i="19"/>
  <c r="W12" i="19" s="1"/>
  <c r="N12" i="19"/>
  <c r="J12" i="19"/>
  <c r="H12" i="19"/>
  <c r="F12" i="19"/>
  <c r="U11" i="19"/>
  <c r="W11" i="19" s="1"/>
  <c r="N11" i="19"/>
  <c r="J11" i="19"/>
  <c r="H11" i="19"/>
  <c r="F11" i="19"/>
  <c r="U10" i="19"/>
  <c r="W10" i="19" s="1"/>
  <c r="N10" i="19"/>
  <c r="J10" i="19"/>
  <c r="H10" i="19"/>
  <c r="F10" i="19"/>
  <c r="W9" i="19"/>
  <c r="U9" i="19"/>
  <c r="N9" i="19"/>
  <c r="J9" i="19"/>
  <c r="H9" i="19"/>
  <c r="F9" i="19"/>
  <c r="U8" i="19"/>
  <c r="W8" i="19" s="1"/>
  <c r="N8" i="19"/>
  <c r="J8" i="19"/>
  <c r="H8" i="19"/>
  <c r="F8" i="19"/>
  <c r="U7" i="19"/>
  <c r="W7" i="19" s="1"/>
  <c r="N7" i="19"/>
  <c r="J7" i="19"/>
  <c r="H7" i="19"/>
  <c r="F7" i="19"/>
  <c r="U6" i="19"/>
  <c r="W6" i="19" s="1"/>
  <c r="N6" i="19"/>
  <c r="J6" i="19"/>
  <c r="H6" i="19"/>
  <c r="F6" i="19"/>
  <c r="U5" i="19"/>
  <c r="W5" i="19" s="1"/>
  <c r="N5" i="19"/>
  <c r="J5" i="19"/>
  <c r="H5" i="19"/>
  <c r="F5" i="19"/>
  <c r="U4" i="19"/>
  <c r="W4" i="19" s="1"/>
  <c r="N4" i="19"/>
  <c r="J4" i="19"/>
  <c r="H4" i="19"/>
  <c r="F4" i="19"/>
  <c r="U29" i="18"/>
  <c r="W29" i="18" s="1"/>
  <c r="N29" i="18"/>
  <c r="L29" i="18"/>
  <c r="J29" i="18"/>
  <c r="H29" i="18"/>
  <c r="F29" i="18"/>
  <c r="O29" i="18" s="1"/>
  <c r="U28" i="18"/>
  <c r="W28" i="18" s="1"/>
  <c r="N28" i="18"/>
  <c r="L28" i="18"/>
  <c r="J28" i="18"/>
  <c r="H28" i="18"/>
  <c r="F28" i="18"/>
  <c r="U27" i="18"/>
  <c r="W27" i="18" s="1"/>
  <c r="N27" i="18"/>
  <c r="L27" i="18"/>
  <c r="J27" i="18"/>
  <c r="H27" i="18"/>
  <c r="F27" i="18"/>
  <c r="U26" i="18"/>
  <c r="W26" i="18" s="1"/>
  <c r="N26" i="18"/>
  <c r="L26" i="18"/>
  <c r="J26" i="18"/>
  <c r="H26" i="18"/>
  <c r="F26" i="18"/>
  <c r="U25" i="18"/>
  <c r="W25" i="18" s="1"/>
  <c r="N25" i="18"/>
  <c r="L25" i="18"/>
  <c r="J25" i="18"/>
  <c r="H25" i="18"/>
  <c r="F25" i="18"/>
  <c r="O25" i="18" s="1"/>
  <c r="U24" i="18"/>
  <c r="W24" i="18" s="1"/>
  <c r="N24" i="18"/>
  <c r="L24" i="18"/>
  <c r="J24" i="18"/>
  <c r="H24" i="18"/>
  <c r="F24" i="18"/>
  <c r="U23" i="18"/>
  <c r="W23" i="18" s="1"/>
  <c r="N23" i="18"/>
  <c r="L23" i="18"/>
  <c r="J23" i="18"/>
  <c r="H23" i="18"/>
  <c r="F23" i="18"/>
  <c r="U22" i="18"/>
  <c r="W22" i="18" s="1"/>
  <c r="N22" i="18"/>
  <c r="L22" i="18"/>
  <c r="J22" i="18"/>
  <c r="H22" i="18"/>
  <c r="F22" i="18"/>
  <c r="U21" i="18"/>
  <c r="W21" i="18" s="1"/>
  <c r="N21" i="18"/>
  <c r="L21" i="18"/>
  <c r="J21" i="18"/>
  <c r="H21" i="18"/>
  <c r="F21" i="18"/>
  <c r="O21" i="18" s="1"/>
  <c r="U20" i="18"/>
  <c r="W20" i="18" s="1"/>
  <c r="N20" i="18"/>
  <c r="L20" i="18"/>
  <c r="J20" i="18"/>
  <c r="H20" i="18"/>
  <c r="F20" i="18"/>
  <c r="U19" i="18"/>
  <c r="W19" i="18" s="1"/>
  <c r="N19" i="18"/>
  <c r="L19" i="18"/>
  <c r="J19" i="18"/>
  <c r="H19" i="18"/>
  <c r="F19" i="18"/>
  <c r="U18" i="18"/>
  <c r="W18" i="18" s="1"/>
  <c r="N18" i="18"/>
  <c r="L18" i="18"/>
  <c r="J18" i="18"/>
  <c r="H18" i="18"/>
  <c r="F18" i="18"/>
  <c r="U17" i="18"/>
  <c r="W17" i="18" s="1"/>
  <c r="N17" i="18"/>
  <c r="L17" i="18"/>
  <c r="J17" i="18"/>
  <c r="H17" i="18"/>
  <c r="F17" i="18"/>
  <c r="O17" i="18" s="1"/>
  <c r="U16" i="18"/>
  <c r="W16" i="18" s="1"/>
  <c r="N16" i="18"/>
  <c r="L16" i="18"/>
  <c r="J16" i="18"/>
  <c r="H16" i="18"/>
  <c r="F16" i="18"/>
  <c r="U15" i="18"/>
  <c r="W15" i="18" s="1"/>
  <c r="N15" i="18"/>
  <c r="L15" i="18"/>
  <c r="J15" i="18"/>
  <c r="H15" i="18"/>
  <c r="F15" i="18"/>
  <c r="U14" i="18"/>
  <c r="W14" i="18" s="1"/>
  <c r="N14" i="18"/>
  <c r="L14" i="18"/>
  <c r="J14" i="18"/>
  <c r="H14" i="18"/>
  <c r="F14" i="18"/>
  <c r="U13" i="18"/>
  <c r="W13" i="18" s="1"/>
  <c r="N13" i="18"/>
  <c r="L13" i="18"/>
  <c r="J13" i="18"/>
  <c r="H13" i="18"/>
  <c r="F13" i="18"/>
  <c r="O13" i="18" s="1"/>
  <c r="U12" i="18"/>
  <c r="W12" i="18" s="1"/>
  <c r="N12" i="18"/>
  <c r="L12" i="18"/>
  <c r="J12" i="18"/>
  <c r="H12" i="18"/>
  <c r="F12" i="18"/>
  <c r="U11" i="18"/>
  <c r="W11" i="18" s="1"/>
  <c r="N11" i="18"/>
  <c r="L11" i="18"/>
  <c r="J11" i="18"/>
  <c r="H11" i="18"/>
  <c r="F11" i="18"/>
  <c r="U10" i="18"/>
  <c r="W10" i="18" s="1"/>
  <c r="N10" i="18"/>
  <c r="L10" i="18"/>
  <c r="J10" i="18"/>
  <c r="H10" i="18"/>
  <c r="F10" i="18"/>
  <c r="U9" i="18"/>
  <c r="W9" i="18" s="1"/>
  <c r="N9" i="18"/>
  <c r="L9" i="18"/>
  <c r="J9" i="18"/>
  <c r="H9" i="18"/>
  <c r="F9" i="18"/>
  <c r="O9" i="18" s="1"/>
  <c r="U8" i="18"/>
  <c r="W8" i="18" s="1"/>
  <c r="N8" i="18"/>
  <c r="L8" i="18"/>
  <c r="J8" i="18"/>
  <c r="H8" i="18"/>
  <c r="F8" i="18"/>
  <c r="U7" i="18"/>
  <c r="W7" i="18" s="1"/>
  <c r="N7" i="18"/>
  <c r="L7" i="18"/>
  <c r="J7" i="18"/>
  <c r="H7" i="18"/>
  <c r="F7" i="18"/>
  <c r="U6" i="18"/>
  <c r="W6" i="18" s="1"/>
  <c r="N6" i="18"/>
  <c r="L6" i="18"/>
  <c r="J6" i="18"/>
  <c r="H6" i="18"/>
  <c r="F6" i="18"/>
  <c r="U5" i="18"/>
  <c r="W5" i="18" s="1"/>
  <c r="N5" i="18"/>
  <c r="L5" i="18"/>
  <c r="J5" i="18"/>
  <c r="H5" i="18"/>
  <c r="F5" i="18"/>
  <c r="O5" i="18" s="1"/>
  <c r="U4" i="18"/>
  <c r="W4" i="18" s="1"/>
  <c r="N4" i="18"/>
  <c r="L4" i="18"/>
  <c r="J4" i="18"/>
  <c r="H4" i="18"/>
  <c r="F4" i="18"/>
  <c r="T23" i="17"/>
  <c r="V23" i="17" s="1"/>
  <c r="N23" i="17"/>
  <c r="L23" i="17"/>
  <c r="J23" i="17"/>
  <c r="H23" i="17"/>
  <c r="F23" i="17"/>
  <c r="T22" i="17"/>
  <c r="V22" i="17" s="1"/>
  <c r="N22" i="17"/>
  <c r="L22" i="17"/>
  <c r="J22" i="17"/>
  <c r="H22" i="17"/>
  <c r="F22" i="17"/>
  <c r="T21" i="17"/>
  <c r="V21" i="17" s="1"/>
  <c r="N21" i="17"/>
  <c r="L21" i="17"/>
  <c r="J21" i="17"/>
  <c r="H21" i="17"/>
  <c r="F21" i="17"/>
  <c r="T20" i="17"/>
  <c r="V20" i="17" s="1"/>
  <c r="N20" i="17"/>
  <c r="L20" i="17"/>
  <c r="J20" i="17"/>
  <c r="H20" i="17"/>
  <c r="F20" i="17"/>
  <c r="T19" i="17"/>
  <c r="V19" i="17" s="1"/>
  <c r="N19" i="17"/>
  <c r="L19" i="17"/>
  <c r="J19" i="17"/>
  <c r="H19" i="17"/>
  <c r="F19" i="17"/>
  <c r="T18" i="17"/>
  <c r="V18" i="17" s="1"/>
  <c r="N18" i="17"/>
  <c r="L18" i="17"/>
  <c r="J18" i="17"/>
  <c r="H18" i="17"/>
  <c r="F18" i="17"/>
  <c r="T17" i="17"/>
  <c r="V17" i="17" s="1"/>
  <c r="N17" i="17"/>
  <c r="L17" i="17"/>
  <c r="J17" i="17"/>
  <c r="H17" i="17"/>
  <c r="F17" i="17"/>
  <c r="T16" i="17"/>
  <c r="V16" i="17" s="1"/>
  <c r="N16" i="17"/>
  <c r="L16" i="17"/>
  <c r="J16" i="17"/>
  <c r="H16" i="17"/>
  <c r="F16" i="17"/>
  <c r="T15" i="17"/>
  <c r="V15" i="17" s="1"/>
  <c r="N15" i="17"/>
  <c r="L15" i="17"/>
  <c r="J15" i="17"/>
  <c r="H15" i="17"/>
  <c r="F15" i="17"/>
  <c r="T14" i="17"/>
  <c r="V14" i="17" s="1"/>
  <c r="N14" i="17"/>
  <c r="L14" i="17"/>
  <c r="J14" i="17"/>
  <c r="H14" i="17"/>
  <c r="F14" i="17"/>
  <c r="T13" i="17"/>
  <c r="V13" i="17" s="1"/>
  <c r="N13" i="17"/>
  <c r="L13" i="17"/>
  <c r="J13" i="17"/>
  <c r="H13" i="17"/>
  <c r="F13" i="17"/>
  <c r="T12" i="17"/>
  <c r="V12" i="17" s="1"/>
  <c r="N12" i="17"/>
  <c r="L12" i="17"/>
  <c r="J12" i="17"/>
  <c r="H12" i="17"/>
  <c r="F12" i="17"/>
  <c r="T11" i="17"/>
  <c r="V11" i="17" s="1"/>
  <c r="N11" i="17"/>
  <c r="L11" i="17"/>
  <c r="J11" i="17"/>
  <c r="H11" i="17"/>
  <c r="F11" i="17"/>
  <c r="T10" i="17"/>
  <c r="V10" i="17" s="1"/>
  <c r="N10" i="17"/>
  <c r="L10" i="17"/>
  <c r="J10" i="17"/>
  <c r="H10" i="17"/>
  <c r="F10" i="17"/>
  <c r="T9" i="17"/>
  <c r="V9" i="17" s="1"/>
  <c r="N9" i="17"/>
  <c r="L9" i="17"/>
  <c r="J9" i="17"/>
  <c r="H9" i="17"/>
  <c r="F9" i="17"/>
  <c r="T8" i="17"/>
  <c r="V8" i="17" s="1"/>
  <c r="N8" i="17"/>
  <c r="L8" i="17"/>
  <c r="J8" i="17"/>
  <c r="H8" i="17"/>
  <c r="F8" i="17"/>
  <c r="T7" i="17"/>
  <c r="V7" i="17" s="1"/>
  <c r="N7" i="17"/>
  <c r="L7" i="17"/>
  <c r="J7" i="17"/>
  <c r="H7" i="17"/>
  <c r="F7" i="17"/>
  <c r="T6" i="17"/>
  <c r="V6" i="17" s="1"/>
  <c r="N6" i="17"/>
  <c r="L6" i="17"/>
  <c r="J6" i="17"/>
  <c r="H6" i="17"/>
  <c r="F6" i="17"/>
  <c r="T5" i="17"/>
  <c r="V5" i="17" s="1"/>
  <c r="N5" i="17"/>
  <c r="L5" i="17"/>
  <c r="J5" i="17"/>
  <c r="H5" i="17"/>
  <c r="F5" i="17"/>
  <c r="T4" i="17"/>
  <c r="V4" i="17" s="1"/>
  <c r="N4" i="17"/>
  <c r="L4" i="17"/>
  <c r="J4" i="17"/>
  <c r="H4" i="17"/>
  <c r="F4" i="17"/>
  <c r="T14" i="16"/>
  <c r="V14" i="16" s="1"/>
  <c r="N14" i="16"/>
  <c r="L14" i="16"/>
  <c r="J14" i="16"/>
  <c r="H14" i="16"/>
  <c r="F14" i="16"/>
  <c r="T13" i="16"/>
  <c r="V13" i="16" s="1"/>
  <c r="N13" i="16"/>
  <c r="L13" i="16"/>
  <c r="J13" i="16"/>
  <c r="H13" i="16"/>
  <c r="F13" i="16"/>
  <c r="T12" i="16"/>
  <c r="V12" i="16" s="1"/>
  <c r="N12" i="16"/>
  <c r="L12" i="16"/>
  <c r="J12" i="16"/>
  <c r="H12" i="16"/>
  <c r="F12" i="16"/>
  <c r="T11" i="16"/>
  <c r="V11" i="16" s="1"/>
  <c r="N11" i="16"/>
  <c r="L11" i="16"/>
  <c r="J11" i="16"/>
  <c r="H11" i="16"/>
  <c r="F11" i="16"/>
  <c r="T10" i="16"/>
  <c r="V10" i="16" s="1"/>
  <c r="N10" i="16"/>
  <c r="L10" i="16"/>
  <c r="J10" i="16"/>
  <c r="H10" i="16"/>
  <c r="F10" i="16"/>
  <c r="T9" i="16"/>
  <c r="V9" i="16" s="1"/>
  <c r="N9" i="16"/>
  <c r="L9" i="16"/>
  <c r="J9" i="16"/>
  <c r="H9" i="16"/>
  <c r="F9" i="16"/>
  <c r="T8" i="16"/>
  <c r="V8" i="16" s="1"/>
  <c r="N8" i="16"/>
  <c r="L8" i="16"/>
  <c r="J8" i="16"/>
  <c r="H8" i="16"/>
  <c r="F8" i="16"/>
  <c r="T7" i="16"/>
  <c r="V7" i="16" s="1"/>
  <c r="N7" i="16"/>
  <c r="L7" i="16"/>
  <c r="J7" i="16"/>
  <c r="H7" i="16"/>
  <c r="F7" i="16"/>
  <c r="T6" i="16"/>
  <c r="V6" i="16" s="1"/>
  <c r="N6" i="16"/>
  <c r="L6" i="16"/>
  <c r="J6" i="16"/>
  <c r="H6" i="16"/>
  <c r="F6" i="16"/>
  <c r="T5" i="16"/>
  <c r="V5" i="16" s="1"/>
  <c r="N5" i="16"/>
  <c r="L5" i="16"/>
  <c r="J5" i="16"/>
  <c r="H5" i="16"/>
  <c r="F5" i="16"/>
  <c r="T4" i="16"/>
  <c r="V4" i="16" s="1"/>
  <c r="N4" i="16"/>
  <c r="L4" i="16"/>
  <c r="J4" i="16"/>
  <c r="H4" i="16"/>
  <c r="F4" i="16"/>
  <c r="U17" i="15"/>
  <c r="W17" i="15" s="1"/>
  <c r="N17" i="15"/>
  <c r="L17" i="15"/>
  <c r="J17" i="15"/>
  <c r="H17" i="15"/>
  <c r="F17" i="15"/>
  <c r="U16" i="15"/>
  <c r="W16" i="15" s="1"/>
  <c r="N16" i="15"/>
  <c r="L16" i="15"/>
  <c r="J16" i="15"/>
  <c r="H16" i="15"/>
  <c r="F16" i="15"/>
  <c r="U15" i="15"/>
  <c r="W15" i="15" s="1"/>
  <c r="N15" i="15"/>
  <c r="L15" i="15"/>
  <c r="J15" i="15"/>
  <c r="H15" i="15"/>
  <c r="F15" i="15"/>
  <c r="U14" i="15"/>
  <c r="W14" i="15" s="1"/>
  <c r="N14" i="15"/>
  <c r="L14" i="15"/>
  <c r="J14" i="15"/>
  <c r="H14" i="15"/>
  <c r="F14" i="15"/>
  <c r="U13" i="15"/>
  <c r="W13" i="15" s="1"/>
  <c r="N13" i="15"/>
  <c r="L13" i="15"/>
  <c r="J13" i="15"/>
  <c r="H13" i="15"/>
  <c r="F13" i="15"/>
  <c r="U12" i="15"/>
  <c r="W12" i="15" s="1"/>
  <c r="N12" i="15"/>
  <c r="L12" i="15"/>
  <c r="J12" i="15"/>
  <c r="H12" i="15"/>
  <c r="F12" i="15"/>
  <c r="U11" i="15"/>
  <c r="W11" i="15" s="1"/>
  <c r="N11" i="15"/>
  <c r="L11" i="15"/>
  <c r="J11" i="15"/>
  <c r="H11" i="15"/>
  <c r="F11" i="15"/>
  <c r="U10" i="15"/>
  <c r="W10" i="15" s="1"/>
  <c r="N10" i="15"/>
  <c r="L10" i="15"/>
  <c r="J10" i="15"/>
  <c r="H10" i="15"/>
  <c r="F10" i="15"/>
  <c r="U9" i="15"/>
  <c r="W9" i="15" s="1"/>
  <c r="N9" i="15"/>
  <c r="L9" i="15"/>
  <c r="J9" i="15"/>
  <c r="H9" i="15"/>
  <c r="F9" i="15"/>
  <c r="U8" i="15"/>
  <c r="W8" i="15" s="1"/>
  <c r="N8" i="15"/>
  <c r="L8" i="15"/>
  <c r="J8" i="15"/>
  <c r="H8" i="15"/>
  <c r="F8" i="15"/>
  <c r="U7" i="15"/>
  <c r="W7" i="15" s="1"/>
  <c r="N7" i="15"/>
  <c r="L7" i="15"/>
  <c r="J7" i="15"/>
  <c r="H7" i="15"/>
  <c r="F7" i="15"/>
  <c r="U6" i="15"/>
  <c r="W6" i="15" s="1"/>
  <c r="N6" i="15"/>
  <c r="L6" i="15"/>
  <c r="J6" i="15"/>
  <c r="H6" i="15"/>
  <c r="F6" i="15"/>
  <c r="U5" i="15"/>
  <c r="W5" i="15" s="1"/>
  <c r="N5" i="15"/>
  <c r="L5" i="15"/>
  <c r="J5" i="15"/>
  <c r="H5" i="15"/>
  <c r="F5" i="15"/>
  <c r="U4" i="15"/>
  <c r="W4" i="15" s="1"/>
  <c r="N4" i="15"/>
  <c r="L4" i="15"/>
  <c r="J4" i="15"/>
  <c r="H4" i="15"/>
  <c r="F4" i="15"/>
  <c r="U12" i="14"/>
  <c r="W12" i="14" s="1"/>
  <c r="N12" i="14"/>
  <c r="L12" i="14"/>
  <c r="J12" i="14"/>
  <c r="H12" i="14"/>
  <c r="F12" i="14"/>
  <c r="U11" i="14"/>
  <c r="W11" i="14" s="1"/>
  <c r="N11" i="14"/>
  <c r="L11" i="14"/>
  <c r="J11" i="14"/>
  <c r="H11" i="14"/>
  <c r="F11" i="14"/>
  <c r="U10" i="14"/>
  <c r="W10" i="14" s="1"/>
  <c r="N10" i="14"/>
  <c r="L10" i="14"/>
  <c r="J10" i="14"/>
  <c r="H10" i="14"/>
  <c r="F10" i="14"/>
  <c r="U9" i="14"/>
  <c r="W9" i="14" s="1"/>
  <c r="N9" i="14"/>
  <c r="L9" i="14"/>
  <c r="J9" i="14"/>
  <c r="H9" i="14"/>
  <c r="F9" i="14"/>
  <c r="U8" i="14"/>
  <c r="W8" i="14" s="1"/>
  <c r="N8" i="14"/>
  <c r="L8" i="14"/>
  <c r="J8" i="14"/>
  <c r="H8" i="14"/>
  <c r="F8" i="14"/>
  <c r="U7" i="14"/>
  <c r="W7" i="14" s="1"/>
  <c r="N7" i="14"/>
  <c r="L7" i="14"/>
  <c r="J7" i="14"/>
  <c r="H7" i="14"/>
  <c r="F7" i="14"/>
  <c r="U6" i="14"/>
  <c r="W6" i="14" s="1"/>
  <c r="N6" i="14"/>
  <c r="L6" i="14"/>
  <c r="J6" i="14"/>
  <c r="H6" i="14"/>
  <c r="F6" i="14"/>
  <c r="U5" i="14"/>
  <c r="W5" i="14" s="1"/>
  <c r="N5" i="14"/>
  <c r="L5" i="14"/>
  <c r="J5" i="14"/>
  <c r="H5" i="14"/>
  <c r="F5" i="14"/>
  <c r="U4" i="14"/>
  <c r="W4" i="14" s="1"/>
  <c r="N4" i="14"/>
  <c r="L4" i="14"/>
  <c r="J4" i="14"/>
  <c r="H4" i="14"/>
  <c r="F4" i="14"/>
  <c r="U18" i="13"/>
  <c r="W18" i="13" s="1"/>
  <c r="N18" i="13"/>
  <c r="L18" i="13"/>
  <c r="J18" i="13"/>
  <c r="H18" i="13"/>
  <c r="F18" i="13"/>
  <c r="U17" i="13"/>
  <c r="W17" i="13" s="1"/>
  <c r="N17" i="13"/>
  <c r="L17" i="13"/>
  <c r="J17" i="13"/>
  <c r="H17" i="13"/>
  <c r="F17" i="13"/>
  <c r="U16" i="13"/>
  <c r="W16" i="13" s="1"/>
  <c r="N16" i="13"/>
  <c r="L16" i="13"/>
  <c r="J16" i="13"/>
  <c r="H16" i="13"/>
  <c r="F16" i="13"/>
  <c r="U15" i="13"/>
  <c r="W15" i="13" s="1"/>
  <c r="N15" i="13"/>
  <c r="L15" i="13"/>
  <c r="J15" i="13"/>
  <c r="H15" i="13"/>
  <c r="F15" i="13"/>
  <c r="U14" i="13"/>
  <c r="W14" i="13" s="1"/>
  <c r="N14" i="13"/>
  <c r="L14" i="13"/>
  <c r="J14" i="13"/>
  <c r="H14" i="13"/>
  <c r="F14" i="13"/>
  <c r="U13" i="13"/>
  <c r="W13" i="13" s="1"/>
  <c r="N13" i="13"/>
  <c r="L13" i="13"/>
  <c r="J13" i="13"/>
  <c r="H13" i="13"/>
  <c r="F13" i="13"/>
  <c r="U12" i="13"/>
  <c r="W12" i="13" s="1"/>
  <c r="N12" i="13"/>
  <c r="L12" i="13"/>
  <c r="J12" i="13"/>
  <c r="H12" i="13"/>
  <c r="F12" i="13"/>
  <c r="U11" i="13"/>
  <c r="W11" i="13" s="1"/>
  <c r="N11" i="13"/>
  <c r="L11" i="13"/>
  <c r="J11" i="13"/>
  <c r="H11" i="13"/>
  <c r="F11" i="13"/>
  <c r="U10" i="13"/>
  <c r="W10" i="13" s="1"/>
  <c r="N10" i="13"/>
  <c r="L10" i="13"/>
  <c r="J10" i="13"/>
  <c r="H10" i="13"/>
  <c r="F10" i="13"/>
  <c r="U9" i="13"/>
  <c r="W9" i="13" s="1"/>
  <c r="N9" i="13"/>
  <c r="L9" i="13"/>
  <c r="J9" i="13"/>
  <c r="H9" i="13"/>
  <c r="F9" i="13"/>
  <c r="U8" i="13"/>
  <c r="W8" i="13" s="1"/>
  <c r="N8" i="13"/>
  <c r="L8" i="13"/>
  <c r="J8" i="13"/>
  <c r="H8" i="13"/>
  <c r="F8" i="13"/>
  <c r="U7" i="13"/>
  <c r="W7" i="13" s="1"/>
  <c r="N7" i="13"/>
  <c r="L7" i="13"/>
  <c r="J7" i="13"/>
  <c r="H7" i="13"/>
  <c r="F7" i="13"/>
  <c r="U6" i="13"/>
  <c r="W6" i="13" s="1"/>
  <c r="N6" i="13"/>
  <c r="L6" i="13"/>
  <c r="J6" i="13"/>
  <c r="H6" i="13"/>
  <c r="F6" i="13"/>
  <c r="U5" i="13"/>
  <c r="W5" i="13" s="1"/>
  <c r="N5" i="13"/>
  <c r="L5" i="13"/>
  <c r="J5" i="13"/>
  <c r="H5" i="13"/>
  <c r="F5" i="13"/>
  <c r="U4" i="13"/>
  <c r="W4" i="13" s="1"/>
  <c r="N4" i="13"/>
  <c r="L4" i="13"/>
  <c r="J4" i="13"/>
  <c r="H4" i="13"/>
  <c r="F4" i="13"/>
  <c r="U14" i="12"/>
  <c r="W14" i="12" s="1"/>
  <c r="N14" i="12"/>
  <c r="L14" i="12"/>
  <c r="J14" i="12"/>
  <c r="H14" i="12"/>
  <c r="F14" i="12"/>
  <c r="U13" i="12"/>
  <c r="W13" i="12" s="1"/>
  <c r="N13" i="12"/>
  <c r="L13" i="12"/>
  <c r="J13" i="12"/>
  <c r="H13" i="12"/>
  <c r="F13" i="12"/>
  <c r="U12" i="12"/>
  <c r="W12" i="12" s="1"/>
  <c r="N12" i="12"/>
  <c r="L12" i="12"/>
  <c r="J12" i="12"/>
  <c r="H12" i="12"/>
  <c r="F12" i="12"/>
  <c r="U11" i="12"/>
  <c r="W11" i="12" s="1"/>
  <c r="N11" i="12"/>
  <c r="L11" i="12"/>
  <c r="J11" i="12"/>
  <c r="H11" i="12"/>
  <c r="F11" i="12"/>
  <c r="U10" i="12"/>
  <c r="W10" i="12" s="1"/>
  <c r="N10" i="12"/>
  <c r="L10" i="12"/>
  <c r="J10" i="12"/>
  <c r="H10" i="12"/>
  <c r="F10" i="12"/>
  <c r="U9" i="12"/>
  <c r="W9" i="12" s="1"/>
  <c r="N9" i="12"/>
  <c r="L9" i="12"/>
  <c r="J9" i="12"/>
  <c r="H9" i="12"/>
  <c r="F9" i="12"/>
  <c r="O9" i="12" s="1"/>
  <c r="U8" i="12"/>
  <c r="W8" i="12" s="1"/>
  <c r="N8" i="12"/>
  <c r="L8" i="12"/>
  <c r="J8" i="12"/>
  <c r="H8" i="12"/>
  <c r="F8" i="12"/>
  <c r="U7" i="12"/>
  <c r="W7" i="12" s="1"/>
  <c r="N7" i="12"/>
  <c r="L7" i="12"/>
  <c r="J7" i="12"/>
  <c r="H7" i="12"/>
  <c r="F7" i="12"/>
  <c r="U6" i="12"/>
  <c r="W6" i="12" s="1"/>
  <c r="N6" i="12"/>
  <c r="L6" i="12"/>
  <c r="J6" i="12"/>
  <c r="H6" i="12"/>
  <c r="F6" i="12"/>
  <c r="U5" i="12"/>
  <c r="W5" i="12" s="1"/>
  <c r="N5" i="12"/>
  <c r="L5" i="12"/>
  <c r="J5" i="12"/>
  <c r="H5" i="12"/>
  <c r="F5" i="12"/>
  <c r="O5" i="12" s="1"/>
  <c r="U4" i="12"/>
  <c r="W4" i="12" s="1"/>
  <c r="N4" i="12"/>
  <c r="L4" i="12"/>
  <c r="J4" i="12"/>
  <c r="H4" i="12"/>
  <c r="F4" i="12"/>
  <c r="J15" i="10"/>
  <c r="H15" i="10"/>
  <c r="F15" i="10"/>
  <c r="J14" i="10"/>
  <c r="H14" i="10"/>
  <c r="F14" i="10"/>
  <c r="O14" i="10" s="1"/>
  <c r="J13" i="10"/>
  <c r="H13" i="10"/>
  <c r="F13" i="10"/>
  <c r="J12" i="10"/>
  <c r="H12" i="10"/>
  <c r="F12" i="10"/>
  <c r="J11" i="10"/>
  <c r="H11" i="10"/>
  <c r="F11" i="10"/>
  <c r="J10" i="10"/>
  <c r="H10" i="10"/>
  <c r="F10" i="10"/>
  <c r="J9" i="10"/>
  <c r="H9" i="10"/>
  <c r="F9" i="10"/>
  <c r="J8" i="10"/>
  <c r="H8" i="10"/>
  <c r="F8" i="10"/>
  <c r="J7" i="10"/>
  <c r="H7" i="10"/>
  <c r="F7" i="10"/>
  <c r="J6" i="10"/>
  <c r="H6" i="10"/>
  <c r="F6" i="10"/>
  <c r="J5" i="10"/>
  <c r="H5" i="10"/>
  <c r="F5" i="10"/>
  <c r="J4" i="10"/>
  <c r="H4" i="10"/>
  <c r="F4" i="10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4" i="5"/>
  <c r="H4" i="5"/>
  <c r="T34" i="5"/>
  <c r="V34" i="5" s="1"/>
  <c r="T33" i="5"/>
  <c r="V33" i="5" s="1"/>
  <c r="T31" i="5"/>
  <c r="V31" i="5" s="1"/>
  <c r="T32" i="5"/>
  <c r="V32" i="5" s="1"/>
  <c r="O13" i="19" l="1"/>
  <c r="O10" i="20"/>
  <c r="O11" i="12"/>
  <c r="N6" i="36"/>
  <c r="N5" i="36"/>
  <c r="N8" i="36"/>
  <c r="N9" i="36"/>
  <c r="N4" i="36"/>
  <c r="N3" i="36"/>
  <c r="N10" i="36"/>
  <c r="N7" i="36"/>
  <c r="N4" i="35"/>
  <c r="N3" i="35"/>
  <c r="N5" i="35"/>
  <c r="N6" i="35"/>
  <c r="M5" i="34"/>
  <c r="M3" i="34"/>
  <c r="M4" i="34"/>
  <c r="M11" i="34"/>
  <c r="M10" i="34"/>
  <c r="M9" i="34"/>
  <c r="M7" i="34"/>
  <c r="M8" i="34"/>
  <c r="M6" i="34"/>
  <c r="M3" i="33"/>
  <c r="M4" i="33"/>
  <c r="M7" i="33"/>
  <c r="M5" i="33"/>
  <c r="M6" i="33"/>
  <c r="N7" i="27"/>
  <c r="M6" i="30"/>
  <c r="M9" i="30"/>
  <c r="M8" i="30"/>
  <c r="M4" i="30"/>
  <c r="M5" i="30"/>
  <c r="M7" i="30"/>
  <c r="M7" i="28"/>
  <c r="M4" i="28"/>
  <c r="M6" i="28"/>
  <c r="M5" i="28"/>
  <c r="N6" i="27"/>
  <c r="N3" i="27"/>
  <c r="N5" i="27"/>
  <c r="N4" i="27"/>
  <c r="O7" i="18"/>
  <c r="P7" i="18" s="1"/>
  <c r="O11" i="18"/>
  <c r="O15" i="18"/>
  <c r="O19" i="18"/>
  <c r="O23" i="18"/>
  <c r="O27" i="18"/>
  <c r="O4" i="10"/>
  <c r="O8" i="10"/>
  <c r="O14" i="12"/>
  <c r="O11" i="13"/>
  <c r="O15" i="13"/>
  <c r="O5" i="16"/>
  <c r="O13" i="16"/>
  <c r="O10" i="17"/>
  <c r="O12" i="17"/>
  <c r="O18" i="17"/>
  <c r="O7" i="10"/>
  <c r="P7" i="10" s="1"/>
  <c r="O11" i="10"/>
  <c r="O15" i="10"/>
  <c r="O14" i="18"/>
  <c r="O18" i="18"/>
  <c r="O22" i="18"/>
  <c r="O26" i="18"/>
  <c r="O9" i="19"/>
  <c r="O7" i="19"/>
  <c r="O14" i="19"/>
  <c r="P14" i="19" s="1"/>
  <c r="O7" i="20"/>
  <c r="F33" i="18"/>
  <c r="O6" i="18"/>
  <c r="O8" i="18"/>
  <c r="O10" i="18"/>
  <c r="O12" i="18"/>
  <c r="P8" i="18" s="1"/>
  <c r="O16" i="18"/>
  <c r="O20" i="18"/>
  <c r="O24" i="18"/>
  <c r="O28" i="18"/>
  <c r="O4" i="19"/>
  <c r="O11" i="19"/>
  <c r="P11" i="19" s="1"/>
  <c r="O16" i="21"/>
  <c r="O5" i="21"/>
  <c r="O4" i="21"/>
  <c r="O7" i="21"/>
  <c r="O10" i="21"/>
  <c r="O6" i="21"/>
  <c r="O8" i="21"/>
  <c r="O9" i="21"/>
  <c r="O18" i="21"/>
  <c r="O11" i="21"/>
  <c r="O12" i="21"/>
  <c r="O13" i="21"/>
  <c r="O14" i="21"/>
  <c r="O15" i="21"/>
  <c r="O17" i="21"/>
  <c r="O9" i="20"/>
  <c r="O8" i="20"/>
  <c r="P8" i="20" s="1"/>
  <c r="O4" i="20"/>
  <c r="O5" i="20"/>
  <c r="O6" i="20"/>
  <c r="O6" i="19"/>
  <c r="P6" i="19" s="1"/>
  <c r="O12" i="19"/>
  <c r="O10" i="19"/>
  <c r="O8" i="19"/>
  <c r="O5" i="19"/>
  <c r="P9" i="18"/>
  <c r="P23" i="18"/>
  <c r="O4" i="18"/>
  <c r="P13" i="18" s="1"/>
  <c r="O11" i="17"/>
  <c r="O4" i="17"/>
  <c r="O8" i="17"/>
  <c r="O14" i="17"/>
  <c r="O9" i="17"/>
  <c r="O5" i="17"/>
  <c r="O7" i="17"/>
  <c r="O21" i="17"/>
  <c r="O16" i="17"/>
  <c r="O20" i="17"/>
  <c r="O13" i="17"/>
  <c r="O23" i="17"/>
  <c r="O15" i="17"/>
  <c r="O17" i="17"/>
  <c r="O19" i="17"/>
  <c r="O6" i="17"/>
  <c r="O22" i="17"/>
  <c r="O14" i="16"/>
  <c r="O10" i="16"/>
  <c r="O7" i="16"/>
  <c r="O9" i="16"/>
  <c r="O4" i="16"/>
  <c r="O6" i="16"/>
  <c r="O8" i="16"/>
  <c r="O11" i="16"/>
  <c r="O12" i="16"/>
  <c r="O10" i="5"/>
  <c r="O5" i="15"/>
  <c r="O4" i="15"/>
  <c r="O7" i="15"/>
  <c r="O10" i="15"/>
  <c r="O6" i="15"/>
  <c r="O8" i="15"/>
  <c r="O9" i="15"/>
  <c r="O11" i="15"/>
  <c r="O17" i="15"/>
  <c r="O12" i="15"/>
  <c r="O13" i="15"/>
  <c r="O14" i="15"/>
  <c r="O15" i="15"/>
  <c r="O16" i="15"/>
  <c r="O4" i="14"/>
  <c r="O11" i="14"/>
  <c r="O5" i="14"/>
  <c r="O6" i="14"/>
  <c r="O8" i="14"/>
  <c r="O10" i="14"/>
  <c r="O12" i="14"/>
  <c r="O7" i="14"/>
  <c r="O9" i="14"/>
  <c r="O18" i="13"/>
  <c r="O9" i="13"/>
  <c r="O13" i="13"/>
  <c r="O5" i="13"/>
  <c r="O7" i="13"/>
  <c r="O8" i="13"/>
  <c r="O12" i="13"/>
  <c r="O17" i="13"/>
  <c r="O6" i="13"/>
  <c r="O10" i="13"/>
  <c r="O14" i="13"/>
  <c r="O16" i="13"/>
  <c r="O4" i="13"/>
  <c r="O7" i="12"/>
  <c r="O8" i="12"/>
  <c r="O6" i="12"/>
  <c r="O10" i="12"/>
  <c r="O4" i="12"/>
  <c r="O13" i="12"/>
  <c r="O12" i="12"/>
  <c r="O24" i="5"/>
  <c r="O12" i="5"/>
  <c r="O23" i="5"/>
  <c r="O11" i="5"/>
  <c r="O34" i="5"/>
  <c r="O22" i="5"/>
  <c r="O33" i="5"/>
  <c r="O21" i="5"/>
  <c r="O9" i="5"/>
  <c r="O32" i="5"/>
  <c r="O20" i="5"/>
  <c r="O8" i="5"/>
  <c r="O31" i="5"/>
  <c r="O19" i="5"/>
  <c r="O7" i="5"/>
  <c r="O30" i="5"/>
  <c r="O18" i="5"/>
  <c r="O6" i="5"/>
  <c r="O29" i="5"/>
  <c r="O17" i="5"/>
  <c r="O5" i="5"/>
  <c r="O28" i="5"/>
  <c r="O16" i="5"/>
  <c r="O27" i="5"/>
  <c r="O15" i="5"/>
  <c r="O26" i="5"/>
  <c r="O14" i="5"/>
  <c r="O25" i="5"/>
  <c r="O13" i="5"/>
  <c r="O5" i="10"/>
  <c r="O9" i="10"/>
  <c r="O6" i="10"/>
  <c r="O12" i="10"/>
  <c r="O10" i="10"/>
  <c r="O13" i="10"/>
  <c r="P14" i="13" l="1"/>
  <c r="P7" i="20"/>
  <c r="P12" i="10"/>
  <c r="P7" i="16"/>
  <c r="P12" i="15"/>
  <c r="P4" i="12"/>
  <c r="P9" i="20"/>
  <c r="P10" i="10"/>
  <c r="P4" i="18"/>
  <c r="P5" i="20"/>
  <c r="P9" i="16"/>
  <c r="P8" i="19"/>
  <c r="P12" i="19"/>
  <c r="O8" i="36"/>
  <c r="O5" i="36"/>
  <c r="O9" i="36"/>
  <c r="O7" i="36"/>
  <c r="O10" i="36"/>
  <c r="O4" i="36"/>
  <c r="O6" i="36"/>
  <c r="O3" i="36"/>
  <c r="O3" i="35"/>
  <c r="O5" i="35"/>
  <c r="O4" i="35"/>
  <c r="O6" i="35"/>
  <c r="N10" i="34"/>
  <c r="N8" i="34"/>
  <c r="N4" i="34"/>
  <c r="N7" i="34"/>
  <c r="N9" i="34"/>
  <c r="N5" i="34"/>
  <c r="N6" i="34"/>
  <c r="N3" i="34"/>
  <c r="N11" i="34"/>
  <c r="N5" i="33"/>
  <c r="N3" i="33"/>
  <c r="N4" i="33"/>
  <c r="N7" i="33"/>
  <c r="N6" i="33"/>
  <c r="O5" i="27"/>
  <c r="O7" i="27"/>
  <c r="N5" i="30"/>
  <c r="N4" i="30"/>
  <c r="N8" i="30"/>
  <c r="N9" i="30"/>
  <c r="N6" i="30"/>
  <c r="N7" i="30"/>
  <c r="N6" i="28"/>
  <c r="N7" i="28"/>
  <c r="N5" i="28"/>
  <c r="N4" i="28"/>
  <c r="O4" i="27"/>
  <c r="O6" i="27"/>
  <c r="O3" i="27"/>
  <c r="P4" i="10"/>
  <c r="P5" i="10"/>
  <c r="P19" i="18"/>
  <c r="P17" i="18"/>
  <c r="P10" i="18"/>
  <c r="P5" i="18"/>
  <c r="P12" i="18"/>
  <c r="P5" i="19"/>
  <c r="P4" i="19"/>
  <c r="P15" i="10"/>
  <c r="P11" i="10"/>
  <c r="P14" i="15"/>
  <c r="P15" i="18"/>
  <c r="P24" i="18"/>
  <c r="P29" i="18"/>
  <c r="P6" i="18"/>
  <c r="P16" i="13"/>
  <c r="P27" i="18"/>
  <c r="P11" i="18"/>
  <c r="P14" i="18"/>
  <c r="P21" i="18"/>
  <c r="P26" i="18"/>
  <c r="P7" i="19"/>
  <c r="P13" i="19"/>
  <c r="P10" i="19"/>
  <c r="P10" i="20"/>
  <c r="P6" i="20"/>
  <c r="P13" i="21"/>
  <c r="P12" i="21"/>
  <c r="P10" i="21"/>
  <c r="P11" i="21"/>
  <c r="P6" i="21"/>
  <c r="P8" i="21"/>
  <c r="P5" i="21"/>
  <c r="P17" i="21"/>
  <c r="P15" i="21"/>
  <c r="P4" i="21"/>
  <c r="P18" i="21"/>
  <c r="P9" i="21"/>
  <c r="P7" i="21"/>
  <c r="P14" i="21"/>
  <c r="P16" i="21"/>
  <c r="P4" i="20"/>
  <c r="P9" i="19"/>
  <c r="P22" i="18"/>
  <c r="P25" i="18"/>
  <c r="P20" i="18"/>
  <c r="P16" i="18"/>
  <c r="P28" i="18"/>
  <c r="P18" i="18"/>
  <c r="P15" i="17"/>
  <c r="P21" i="17"/>
  <c r="P7" i="17"/>
  <c r="P5" i="17"/>
  <c r="P23" i="17"/>
  <c r="P19" i="17"/>
  <c r="P17" i="17"/>
  <c r="P14" i="17"/>
  <c r="P20" i="17"/>
  <c r="P9" i="17"/>
  <c r="P16" i="17"/>
  <c r="P8" i="17"/>
  <c r="P12" i="17"/>
  <c r="P4" i="17"/>
  <c r="P18" i="17"/>
  <c r="P10" i="17"/>
  <c r="P6" i="17"/>
  <c r="P11" i="17"/>
  <c r="P13" i="17"/>
  <c r="P22" i="17"/>
  <c r="P11" i="16"/>
  <c r="P6" i="16"/>
  <c r="P4" i="16"/>
  <c r="P14" i="16"/>
  <c r="P13" i="16"/>
  <c r="P10" i="16"/>
  <c r="P5" i="16"/>
  <c r="P12" i="16"/>
  <c r="P8" i="16"/>
  <c r="P6" i="15"/>
  <c r="P13" i="15"/>
  <c r="P10" i="15"/>
  <c r="P7" i="15"/>
  <c r="P16" i="15"/>
  <c r="P9" i="15"/>
  <c r="P15" i="15"/>
  <c r="P4" i="15"/>
  <c r="P17" i="15"/>
  <c r="P5" i="15"/>
  <c r="P11" i="15"/>
  <c r="P8" i="15"/>
  <c r="P12" i="14"/>
  <c r="P4" i="14"/>
  <c r="P10" i="14"/>
  <c r="P8" i="14"/>
  <c r="P6" i="14"/>
  <c r="P9" i="14"/>
  <c r="P5" i="14"/>
  <c r="P7" i="14"/>
  <c r="P11" i="14"/>
  <c r="P8" i="13"/>
  <c r="P17" i="13"/>
  <c r="P5" i="13"/>
  <c r="P11" i="13"/>
  <c r="P9" i="13"/>
  <c r="P6" i="13"/>
  <c r="P7" i="13"/>
  <c r="P4" i="13"/>
  <c r="P18" i="13"/>
  <c r="P12" i="13"/>
  <c r="P10" i="13"/>
  <c r="P15" i="13"/>
  <c r="P13" i="13"/>
  <c r="P14" i="12"/>
  <c r="P13" i="12"/>
  <c r="P7" i="12"/>
  <c r="P12" i="12"/>
  <c r="P6" i="12"/>
  <c r="P10" i="12"/>
  <c r="P8" i="12"/>
  <c r="P9" i="12"/>
  <c r="P11" i="12"/>
  <c r="P5" i="12"/>
  <c r="P9" i="10"/>
  <c r="P13" i="10"/>
  <c r="P14" i="10"/>
  <c r="P6" i="10"/>
  <c r="P8" i="10"/>
  <c r="T5" i="5"/>
  <c r="V5" i="5" s="1"/>
  <c r="T6" i="5"/>
  <c r="V6" i="5" s="1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V25" i="5" s="1"/>
  <c r="T26" i="5"/>
  <c r="V26" i="5" s="1"/>
  <c r="T27" i="5"/>
  <c r="V27" i="5" s="1"/>
  <c r="T28" i="5"/>
  <c r="V28" i="5" s="1"/>
  <c r="T29" i="5"/>
  <c r="T30" i="5"/>
  <c r="V30" i="5" s="1"/>
  <c r="T4" i="5"/>
  <c r="V4" i="5" s="1"/>
  <c r="V7" i="5" l="1"/>
  <c r="V10" i="5" l="1"/>
  <c r="V8" i="5"/>
  <c r="V9" i="5"/>
  <c r="V11" i="5" l="1"/>
  <c r="V12" i="5" l="1"/>
  <c r="V13" i="5" l="1"/>
  <c r="V14" i="5" l="1"/>
  <c r="V15" i="5" l="1"/>
  <c r="V16" i="5" l="1"/>
  <c r="V17" i="5" l="1"/>
  <c r="V18" i="5" l="1"/>
  <c r="V19" i="5" l="1"/>
  <c r="V20" i="5" l="1"/>
  <c r="V21" i="5" l="1"/>
  <c r="V22" i="5" l="1"/>
  <c r="V23" i="5" l="1"/>
  <c r="V24" i="5" l="1"/>
  <c r="V29" i="5" l="1"/>
  <c r="O4" i="5" l="1"/>
  <c r="P4" i="5" l="1"/>
  <c r="P22" i="5"/>
  <c r="P15" i="5"/>
  <c r="P29" i="5"/>
  <c r="P8" i="5"/>
  <c r="P7" i="5"/>
  <c r="P12" i="5"/>
  <c r="P18" i="5"/>
  <c r="P31" i="5"/>
  <c r="P5" i="5"/>
  <c r="P27" i="5"/>
  <c r="P16" i="5"/>
  <c r="P23" i="5"/>
  <c r="P34" i="5"/>
  <c r="P24" i="5"/>
  <c r="P9" i="5"/>
  <c r="P21" i="5"/>
  <c r="P14" i="5"/>
  <c r="P33" i="5"/>
  <c r="P19" i="5"/>
  <c r="P6" i="5"/>
  <c r="P25" i="5"/>
  <c r="P17" i="5"/>
  <c r="P20" i="5"/>
  <c r="P30" i="5"/>
  <c r="P26" i="5"/>
  <c r="P11" i="5"/>
  <c r="P10" i="5"/>
  <c r="P28" i="5"/>
  <c r="P13" i="5"/>
  <c r="P32" i="5"/>
</calcChain>
</file>

<file path=xl/sharedStrings.xml><?xml version="1.0" encoding="utf-8"?>
<sst xmlns="http://schemas.openxmlformats.org/spreadsheetml/2006/main" count="1367" uniqueCount="214">
  <si>
    <t>St.č.</t>
  </si>
  <si>
    <t>Jméno</t>
  </si>
  <si>
    <t>Ročník</t>
  </si>
  <si>
    <t>50m</t>
  </si>
  <si>
    <t>hod</t>
  </si>
  <si>
    <t>skok</t>
  </si>
  <si>
    <t>překážky</t>
  </si>
  <si>
    <t>běh</t>
  </si>
  <si>
    <t>Celkem</t>
  </si>
  <si>
    <t>Pořadí</t>
  </si>
  <si>
    <t>Kat.</t>
  </si>
  <si>
    <t>Disciplína</t>
  </si>
  <si>
    <t>Výkon</t>
  </si>
  <si>
    <t>50 m</t>
  </si>
  <si>
    <t>Hod</t>
  </si>
  <si>
    <t>Skok</t>
  </si>
  <si>
    <t>Překážky</t>
  </si>
  <si>
    <t>Běh</t>
  </si>
  <si>
    <t>Číslo</t>
  </si>
  <si>
    <t>Poř.kat</t>
  </si>
  <si>
    <t>200m</t>
  </si>
  <si>
    <t>300m</t>
  </si>
  <si>
    <t>400m</t>
  </si>
  <si>
    <t>Monika Havrlantová</t>
  </si>
  <si>
    <t>Jakub Jurčák</t>
  </si>
  <si>
    <t>Adam Jurčák</t>
  </si>
  <si>
    <t>Filip Vajďák</t>
  </si>
  <si>
    <t>Aleš Kundera</t>
  </si>
  <si>
    <t>Tereza Kunderová</t>
  </si>
  <si>
    <t>Filip Jančík</t>
  </si>
  <si>
    <t>Tomáš Jančík</t>
  </si>
  <si>
    <t>Sára Stiborová</t>
  </si>
  <si>
    <t>Karolína Jančíková</t>
  </si>
  <si>
    <t>Štěpán Jančík</t>
  </si>
  <si>
    <t>Filip Kratina</t>
  </si>
  <si>
    <t>Adéla Javošová</t>
  </si>
  <si>
    <t>Hana Slováčková</t>
  </si>
  <si>
    <t>Alena Slováčková</t>
  </si>
  <si>
    <t>Adéla Fusíková</t>
  </si>
  <si>
    <t>Jakub Hromada</t>
  </si>
  <si>
    <t>Aneta Cikrytová</t>
  </si>
  <si>
    <t>Matěj Cikryt</t>
  </si>
  <si>
    <t>Iveta Pechová</t>
  </si>
  <si>
    <t>Veronika Zbořilová</t>
  </si>
  <si>
    <t>Gabriela Adamušková</t>
  </si>
  <si>
    <t>Marie Říhová</t>
  </si>
  <si>
    <t>minut</t>
  </si>
  <si>
    <t>čas</t>
  </si>
  <si>
    <t>čas celkem</t>
  </si>
  <si>
    <t>pozdní start</t>
  </si>
  <si>
    <t>výsledný čas</t>
  </si>
  <si>
    <t>Adriana Zámečníková</t>
  </si>
  <si>
    <t>Oliver Žabka</t>
  </si>
  <si>
    <t xml:space="preserve">Kristýna Čižmářová </t>
  </si>
  <si>
    <t>Lea Vajďáková</t>
  </si>
  <si>
    <t>Martin Cikryt</t>
  </si>
  <si>
    <t>Isabela Mikšíková</t>
  </si>
  <si>
    <t>Tomáš Zbořil</t>
  </si>
  <si>
    <t>Vincent Ušela</t>
  </si>
  <si>
    <t>Kristýna Slováčková</t>
  </si>
  <si>
    <t>Eliška Krampotová</t>
  </si>
  <si>
    <t>Natálie Hajdová</t>
  </si>
  <si>
    <t>Meda Galia</t>
  </si>
  <si>
    <t>Klára Mikulcová</t>
  </si>
  <si>
    <t>k5</t>
  </si>
  <si>
    <t>d5</t>
  </si>
  <si>
    <t>Jan Gondek</t>
  </si>
  <si>
    <t>Emílie Žabka</t>
  </si>
  <si>
    <t>David Švehlík</t>
  </si>
  <si>
    <t>Jonáš Šťastný</t>
  </si>
  <si>
    <t>Tadeáš Hejda</t>
  </si>
  <si>
    <t>Matěj Ušela</t>
  </si>
  <si>
    <t>Samuel Listík</t>
  </si>
  <si>
    <t>Sebastián Šimek</t>
  </si>
  <si>
    <t>Alžběta Kořenková</t>
  </si>
  <si>
    <t>Teodor Galia</t>
  </si>
  <si>
    <t>Markéta Martincová</t>
  </si>
  <si>
    <t>k7</t>
  </si>
  <si>
    <t>d7</t>
  </si>
  <si>
    <t>Kategorie do 5-let (ročník 2020 a mladší)</t>
  </si>
  <si>
    <t>Kategorie do 6-7 let (ročník 2018 a 2019)</t>
  </si>
  <si>
    <t>Kategorie do 8-9 let (ročník 2016 a 2017)</t>
  </si>
  <si>
    <t>Kategorie do 10-11 let (ročník 2014 a 2015)</t>
  </si>
  <si>
    <t>Kategorie nad 11 let (ročník 2013 a starší)</t>
  </si>
  <si>
    <t>Karla Gondeková</t>
  </si>
  <si>
    <t>Adéla Bambušková</t>
  </si>
  <si>
    <t>Eliška Zámečníková</t>
  </si>
  <si>
    <t>Sofie Karlíková</t>
  </si>
  <si>
    <t>Veronika Pšenčíková</t>
  </si>
  <si>
    <t>Kristína Boráňová</t>
  </si>
  <si>
    <t>Markéta Čižmářová</t>
  </si>
  <si>
    <t>Ema Hrabcová</t>
  </si>
  <si>
    <t>Jan Machač</t>
  </si>
  <si>
    <t>Magdaléna Smilková</t>
  </si>
  <si>
    <t>Ondřej Tkadlec</t>
  </si>
  <si>
    <t>Max Kutěj</t>
  </si>
  <si>
    <t>Josef Kuvik</t>
  </si>
  <si>
    <t>Edita Kamlerová</t>
  </si>
  <si>
    <t>Sára Sláčíková</t>
  </si>
  <si>
    <t>Viktorie Kovačíková</t>
  </si>
  <si>
    <t>Lucie Slováčková</t>
  </si>
  <si>
    <t>Matyáš Bílek</t>
  </si>
  <si>
    <t>Justýna Kraváčková</t>
  </si>
  <si>
    <t>Beáta Hašpicová</t>
  </si>
  <si>
    <t>Tereza Švehlíková</t>
  </si>
  <si>
    <t>Marek Skacelík</t>
  </si>
  <si>
    <t>Zdeněk Brabec</t>
  </si>
  <si>
    <t xml:space="preserve">Diana Pechová </t>
  </si>
  <si>
    <t>Angelína Pechová</t>
  </si>
  <si>
    <t>Aneta Štachová</t>
  </si>
  <si>
    <t>Lenka Hromadová</t>
  </si>
  <si>
    <t>Iva Smetanová</t>
  </si>
  <si>
    <t>Julie Slováčková</t>
  </si>
  <si>
    <t>Lucie Kořenková</t>
  </si>
  <si>
    <t>Alžběta Martincová</t>
  </si>
  <si>
    <t>Robert Čala</t>
  </si>
  <si>
    <t xml:space="preserve">Magdaléna Holá </t>
  </si>
  <si>
    <t xml:space="preserve">Natálie Holá </t>
  </si>
  <si>
    <t>Nikol Boráňová</t>
  </si>
  <si>
    <t>Rozalie Machačová</t>
  </si>
  <si>
    <t>Antonín Adamuška</t>
  </si>
  <si>
    <t>Natálie Tkadlecová</t>
  </si>
  <si>
    <t>Martina Toušová</t>
  </si>
  <si>
    <t>Laurita Pechová</t>
  </si>
  <si>
    <t>Adam Štach</t>
  </si>
  <si>
    <t>Adam Kratina</t>
  </si>
  <si>
    <t>Emili Fráňová</t>
  </si>
  <si>
    <t xml:space="preserve">Ondřej Macík </t>
  </si>
  <si>
    <t>Lia Suchánková</t>
  </si>
  <si>
    <t>Karolína Slováčková</t>
  </si>
  <si>
    <t>Ráchel Ševčíková</t>
  </si>
  <si>
    <t>d9</t>
  </si>
  <si>
    <t>k9</t>
  </si>
  <si>
    <t>d11</t>
  </si>
  <si>
    <t>k11</t>
  </si>
  <si>
    <t>d13</t>
  </si>
  <si>
    <t>k13</t>
  </si>
  <si>
    <t>Josef Brabenec</t>
  </si>
  <si>
    <t>Sebastian Karlík</t>
  </si>
  <si>
    <t>Nikola Pechalová</t>
  </si>
  <si>
    <t>Jakub Pechal</t>
  </si>
  <si>
    <t>Claudie Klvaňová</t>
  </si>
  <si>
    <t>František Maláč</t>
  </si>
  <si>
    <t>Antonín Macík</t>
  </si>
  <si>
    <t>Natálie Tkadlcová</t>
  </si>
  <si>
    <t>Radek Bečica</t>
  </si>
  <si>
    <t>Kristýna Pechalová</t>
  </si>
  <si>
    <t>Izabela Geržová</t>
  </si>
  <si>
    <t>Tomáš Janík</t>
  </si>
  <si>
    <t>Antonín Slezák</t>
  </si>
  <si>
    <t>Matěj Elšík</t>
  </si>
  <si>
    <t>Adam Staněk</t>
  </si>
  <si>
    <t>Kira Chemello</t>
  </si>
  <si>
    <t>Kaio Chemello</t>
  </si>
  <si>
    <t>Klára Bečicová</t>
  </si>
  <si>
    <t>Štěpán Bečica</t>
  </si>
  <si>
    <t>Ema Drgová</t>
  </si>
  <si>
    <t>++</t>
  </si>
  <si>
    <t>Kristýna Čižmářová</t>
  </si>
  <si>
    <t>Meda Lamošová</t>
  </si>
  <si>
    <t>Vít Valčík</t>
  </si>
  <si>
    <t>Kira Chamello</t>
  </si>
  <si>
    <t>Antonín Vlach</t>
  </si>
  <si>
    <t>Štěpán Schreiber</t>
  </si>
  <si>
    <t>Barbora Sedláčková</t>
  </si>
  <si>
    <t>Jiří Valčík</t>
  </si>
  <si>
    <t>Karel Bruduštík</t>
  </si>
  <si>
    <t>Martin Ševčík</t>
  </si>
  <si>
    <t>Michael Podžorný</t>
  </si>
  <si>
    <t>Stella Schreiber</t>
  </si>
  <si>
    <t>Rafael Hamberger</t>
  </si>
  <si>
    <t>Tereza Pejterová</t>
  </si>
  <si>
    <t>Nikol Latináková</t>
  </si>
  <si>
    <t>Jakub Macháň</t>
  </si>
  <si>
    <t>Aneta Cirkytová</t>
  </si>
  <si>
    <t>Adéla Vlachová</t>
  </si>
  <si>
    <t xml:space="preserve">Antonín Slezák </t>
  </si>
  <si>
    <t>Mariana Sedláčková</t>
  </si>
  <si>
    <t>Martin Valčík</t>
  </si>
  <si>
    <t>Adam Vašík</t>
  </si>
  <si>
    <t>Jozef Kuvik</t>
  </si>
  <si>
    <t>Gabriela Ševčíková</t>
  </si>
  <si>
    <t>Mia Podžorná</t>
  </si>
  <si>
    <t>Diana Pechová</t>
  </si>
  <si>
    <t>Viktorie Pechalová</t>
  </si>
  <si>
    <t>Matyáš Žurek</t>
  </si>
  <si>
    <t>Adina Trčková</t>
  </si>
  <si>
    <t>Sebastián Karlík</t>
  </si>
  <si>
    <t>Magdaléna Holá</t>
  </si>
  <si>
    <t>Petr Drga</t>
  </si>
  <si>
    <t>Barbora Slezáková</t>
  </si>
  <si>
    <t>Ema Turečková</t>
  </si>
  <si>
    <t>Emma Drgová</t>
  </si>
  <si>
    <t>Patrick Nikolas Sieklik</t>
  </si>
  <si>
    <t>Kate Izabel Siekliková</t>
  </si>
  <si>
    <t>Aneta Vašíčková</t>
  </si>
  <si>
    <t>Emma Ševečková</t>
  </si>
  <si>
    <t>Lukáš Kalenda</t>
  </si>
  <si>
    <t>Adéla Preislerová</t>
  </si>
  <si>
    <t>Adéla Fúsiková</t>
  </si>
  <si>
    <t>Ota Kubíček</t>
  </si>
  <si>
    <t>běh 200</t>
  </si>
  <si>
    <t>Celkově</t>
  </si>
  <si>
    <t>Dívky a chlapci nad 13 let</t>
  </si>
  <si>
    <t>Dívky 12-13 let</t>
  </si>
  <si>
    <t>Dívky 10-11 let</t>
  </si>
  <si>
    <t>Chlapci 6-7 let</t>
  </si>
  <si>
    <t>Dívky 6-7 let</t>
  </si>
  <si>
    <t>Chlapci 10-11 let</t>
  </si>
  <si>
    <t>Chlapci 12-13 let</t>
  </si>
  <si>
    <t>Kategorie do 5-let chlapci (ročník 2020 a mladší)</t>
  </si>
  <si>
    <t>Kategorie do 5-let dívky (ročník 2020 a mladší)</t>
  </si>
  <si>
    <t>Kategorie do 8-9 let chlapci (ročník 2016 a 2017)</t>
  </si>
  <si>
    <t>Kategorie do 8-9 let dívky (ročník 2016 a 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</si>
</sst>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33333"/>
      <name val="Calibri"/>
      <family val="2"/>
      <charset val="238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4" fontId="0" fillId="0" borderId="1" xfId="0" applyNumberFormat="1" applyBorder="1"/>
    <xf numFmtId="0" fontId="3" fillId="0" borderId="1" xfId="0" applyFont="1" applyBorder="1"/>
    <xf numFmtId="4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/>
    <xf numFmtId="0" fontId="1" fillId="3" borderId="1" xfId="0" applyFont="1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3" borderId="0" xfId="0" applyFill="1"/>
    <xf numFmtId="0" fontId="0" fillId="4" borderId="1" xfId="0" applyFill="1" applyBorder="1"/>
    <xf numFmtId="0" fontId="4" fillId="3" borderId="1" xfId="0" applyFont="1" applyFill="1" applyBorder="1"/>
    <xf numFmtId="0" fontId="0" fillId="3" borderId="1" xfId="0" applyFill="1" applyBorder="1" applyAlignment="1">
      <alignment horizontal="left"/>
    </xf>
    <xf numFmtId="0" fontId="0" fillId="3" borderId="3" xfId="0" applyFill="1" applyBorder="1"/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1" fontId="0" fillId="0" borderId="0" xfId="0" applyNumberFormat="1"/>
    <xf numFmtId="1" fontId="0" fillId="0" borderId="1" xfId="0" applyNumberFormat="1" applyBorder="1"/>
    <xf numFmtId="0" fontId="0" fillId="5" borderId="1" xfId="0" applyFill="1" applyBorder="1"/>
    <xf numFmtId="3" fontId="0" fillId="0" borderId="0" xfId="0" applyNumberFormat="1"/>
    <xf numFmtId="3" fontId="0" fillId="0" borderId="1" xfId="0" applyNumberFormat="1" applyBorder="1"/>
    <xf numFmtId="3" fontId="0" fillId="3" borderId="1" xfId="0" applyNumberFormat="1" applyFill="1" applyBorder="1"/>
    <xf numFmtId="0" fontId="0" fillId="0" borderId="0" xfId="0" applyAlignment="1">
      <alignment horizontal="center"/>
    </xf>
    <xf numFmtId="4" fontId="0" fillId="0" borderId="0" xfId="0" applyNumberFormat="1"/>
    <xf numFmtId="0" fontId="1" fillId="0" borderId="0" xfId="0" applyFont="1"/>
    <xf numFmtId="4" fontId="0" fillId="3" borderId="2" xfId="0" applyNumberFormat="1" applyFill="1" applyBorder="1"/>
    <xf numFmtId="0" fontId="4" fillId="0" borderId="1" xfId="0" applyFont="1" applyBorder="1"/>
    <xf numFmtId="0" fontId="0" fillId="0" borderId="1" xfId="0" applyBorder="1" applyAlignment="1">
      <alignment horizontal="left"/>
    </xf>
    <xf numFmtId="0" fontId="0" fillId="0" borderId="3" xfId="0" applyBorder="1"/>
    <xf numFmtId="4" fontId="0" fillId="0" borderId="2" xfId="0" applyNumberFormat="1" applyBorder="1"/>
    <xf numFmtId="0" fontId="0" fillId="0" borderId="0" xfId="0" quotePrefix="1"/>
    <xf numFmtId="0" fontId="0" fillId="5" borderId="1" xfId="0" applyFill="1" applyBorder="1" applyAlignment="1">
      <alignment horizontal="center"/>
    </xf>
    <xf numFmtId="4" fontId="0" fillId="5" borderId="1" xfId="0" applyNumberFormat="1" applyFill="1" applyBorder="1"/>
    <xf numFmtId="1" fontId="0" fillId="5" borderId="1" xfId="0" applyNumberFormat="1" applyFill="1" applyBorder="1"/>
    <xf numFmtId="0" fontId="1" fillId="5" borderId="1" xfId="0" applyFont="1" applyFill="1" applyBorder="1"/>
    <xf numFmtId="0" fontId="2" fillId="5" borderId="0" xfId="0" applyFont="1" applyFill="1"/>
    <xf numFmtId="0" fontId="0" fillId="5" borderId="0" xfId="0" applyFill="1"/>
    <xf numFmtId="1" fontId="0" fillId="5" borderId="0" xfId="0" applyNumberFormat="1" applyFill="1"/>
    <xf numFmtId="0" fontId="1" fillId="5" borderId="1" xfId="0" applyFont="1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4" fontId="0" fillId="0" borderId="4" xfId="0" applyNumberFormat="1" applyBorder="1"/>
    <xf numFmtId="0" fontId="1" fillId="0" borderId="4" xfId="0" applyFont="1" applyBorder="1"/>
    <xf numFmtId="164" fontId="0" fillId="0" borderId="0" xfId="0" applyNumberFormat="1"/>
    <xf numFmtId="164" fontId="0" fillId="0" borderId="1" xfId="0" applyNumberFormat="1" applyBorder="1"/>
    <xf numFmtId="164" fontId="0" fillId="0" borderId="4" xfId="0" applyNumberFormat="1" applyBorder="1"/>
    <xf numFmtId="164" fontId="0" fillId="5" borderId="1" xfId="0" applyNumberFormat="1" applyFill="1" applyBorder="1"/>
    <xf numFmtId="0" fontId="5" fillId="0" borderId="1" xfId="0" applyFont="1" applyBorder="1"/>
    <xf numFmtId="0" fontId="1" fillId="5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6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642FD-C325-42FB-9CB3-A3F83E4C7C2B}">
  <sheetPr>
    <pageSetUpPr fitToPage="1"/>
  </sheetPr>
  <dimension ref="A1:O11"/>
  <sheetViews>
    <sheetView workbookViewId="0">
      <selection activeCell="B4" sqref="B4"/>
    </sheetView>
  </sheetViews>
  <sheetFormatPr baseColWidth="10" defaultColWidth="8.83203125" defaultRowHeight="15" x14ac:dyDescent="0.2"/>
  <cols>
    <col min="2" max="2" width="17.1640625" bestFit="1" customWidth="1"/>
  </cols>
  <sheetData>
    <row r="1" spans="1:15" ht="19" x14ac:dyDescent="0.25">
      <c r="A1" s="45" t="s">
        <v>211</v>
      </c>
      <c r="B1" s="46"/>
      <c r="C1" s="46"/>
      <c r="D1" s="46"/>
      <c r="E1" s="46"/>
      <c r="F1" s="46"/>
      <c r="G1" s="47"/>
      <c r="H1" s="46"/>
      <c r="I1" s="46"/>
      <c r="J1" s="46"/>
      <c r="K1" s="46"/>
      <c r="L1" s="46"/>
      <c r="M1" s="46"/>
      <c r="N1" s="46"/>
      <c r="O1" s="46"/>
    </row>
    <row r="2" spans="1:15" x14ac:dyDescent="0.2">
      <c r="A2" s="46"/>
      <c r="B2" s="46"/>
      <c r="C2" s="46"/>
      <c r="D2" s="46"/>
      <c r="E2" s="46"/>
      <c r="F2" s="46"/>
      <c r="G2" s="47"/>
      <c r="H2" s="46"/>
      <c r="I2" s="46"/>
      <c r="J2" s="46"/>
      <c r="K2" s="46"/>
      <c r="L2" s="46"/>
      <c r="M2" s="46"/>
      <c r="N2" s="46"/>
      <c r="O2" s="46"/>
    </row>
    <row r="3" spans="1:15" x14ac:dyDescent="0.2">
      <c r="A3" s="48" t="s">
        <v>0</v>
      </c>
      <c r="B3" s="48" t="s">
        <v>1</v>
      </c>
      <c r="C3" s="58" t="s">
        <v>3</v>
      </c>
      <c r="D3" s="58"/>
      <c r="E3" s="58" t="s">
        <v>4</v>
      </c>
      <c r="F3" s="58"/>
      <c r="G3" s="58" t="s">
        <v>5</v>
      </c>
      <c r="H3" s="58"/>
      <c r="I3" s="58" t="s">
        <v>6</v>
      </c>
      <c r="J3" s="58"/>
      <c r="K3" s="58" t="s">
        <v>7</v>
      </c>
      <c r="L3" s="58"/>
      <c r="M3" s="48" t="s">
        <v>8</v>
      </c>
      <c r="N3" s="48" t="s">
        <v>9</v>
      </c>
      <c r="O3" s="48" t="s">
        <v>19</v>
      </c>
    </row>
    <row r="4" spans="1:15" x14ac:dyDescent="0.2">
      <c r="A4" s="28">
        <v>12</v>
      </c>
      <c r="B4" s="28" t="s">
        <v>198</v>
      </c>
      <c r="C4" s="42">
        <v>13.82</v>
      </c>
      <c r="D4" s="28">
        <f t="shared" ref="D4:D9" si="0">RANK(C4,$C$4:$C$17,1)</f>
        <v>2</v>
      </c>
      <c r="E4" s="42">
        <v>5.9</v>
      </c>
      <c r="F4" s="28">
        <f t="shared" ref="F4:F9" si="1">RANK(E4,$E$4:$E$17,0)</f>
        <v>3</v>
      </c>
      <c r="G4" s="43">
        <v>101</v>
      </c>
      <c r="H4" s="28">
        <f t="shared" ref="H4:H9" si="2">RANK(G4,$G$4:$G$17,0)</f>
        <v>1</v>
      </c>
      <c r="I4" s="28"/>
      <c r="J4" s="28"/>
      <c r="K4" s="28"/>
      <c r="L4" s="28"/>
      <c r="M4" s="44">
        <f t="shared" ref="M4:M9" si="3">D4+F4+H4+J4+L4</f>
        <v>6</v>
      </c>
      <c r="N4" s="44">
        <f t="shared" ref="N4:N9" si="4">RANK(M4,$M$4:$M$17,1)</f>
        <v>1</v>
      </c>
      <c r="O4" s="44">
        <v>15</v>
      </c>
    </row>
    <row r="5" spans="1:15" x14ac:dyDescent="0.2">
      <c r="A5" s="28">
        <v>3</v>
      </c>
      <c r="B5" s="28" t="s">
        <v>159</v>
      </c>
      <c r="C5" s="42">
        <v>14.02</v>
      </c>
      <c r="D5" s="28">
        <f t="shared" si="0"/>
        <v>3</v>
      </c>
      <c r="E5" s="42">
        <v>8.5</v>
      </c>
      <c r="F5" s="28">
        <f t="shared" si="1"/>
        <v>1</v>
      </c>
      <c r="G5" s="43">
        <v>95</v>
      </c>
      <c r="H5" s="28">
        <f t="shared" si="2"/>
        <v>3</v>
      </c>
      <c r="I5" s="28"/>
      <c r="J5" s="28"/>
      <c r="K5" s="28"/>
      <c r="L5" s="28"/>
      <c r="M5" s="44">
        <f t="shared" si="3"/>
        <v>7</v>
      </c>
      <c r="N5" s="44">
        <f t="shared" si="4"/>
        <v>2</v>
      </c>
      <c r="O5" s="44">
        <v>6</v>
      </c>
    </row>
    <row r="6" spans="1:15" x14ac:dyDescent="0.2">
      <c r="A6" s="28">
        <v>2</v>
      </c>
      <c r="B6" s="28" t="s">
        <v>158</v>
      </c>
      <c r="C6" s="42">
        <v>13.31</v>
      </c>
      <c r="D6" s="28">
        <f t="shared" si="0"/>
        <v>1</v>
      </c>
      <c r="E6" s="42">
        <v>2.6</v>
      </c>
      <c r="F6" s="28">
        <f t="shared" si="1"/>
        <v>5</v>
      </c>
      <c r="G6" s="43">
        <v>94</v>
      </c>
      <c r="H6" s="28">
        <f t="shared" si="2"/>
        <v>4</v>
      </c>
      <c r="I6" s="28"/>
      <c r="J6" s="28"/>
      <c r="K6" s="28"/>
      <c r="L6" s="28"/>
      <c r="M6" s="44">
        <f t="shared" si="3"/>
        <v>10</v>
      </c>
      <c r="N6" s="44">
        <f t="shared" si="4"/>
        <v>3</v>
      </c>
      <c r="O6" s="44">
        <v>5</v>
      </c>
    </row>
    <row r="7" spans="1:15" x14ac:dyDescent="0.2">
      <c r="A7" s="28">
        <v>11</v>
      </c>
      <c r="B7" s="28" t="s">
        <v>161</v>
      </c>
      <c r="C7" s="42">
        <v>14.3</v>
      </c>
      <c r="D7" s="28">
        <f t="shared" si="0"/>
        <v>4</v>
      </c>
      <c r="E7" s="42">
        <v>2.5</v>
      </c>
      <c r="F7" s="28">
        <f t="shared" si="1"/>
        <v>6</v>
      </c>
      <c r="G7" s="43">
        <v>100</v>
      </c>
      <c r="H7" s="28">
        <f t="shared" si="2"/>
        <v>2</v>
      </c>
      <c r="I7" s="28"/>
      <c r="J7" s="28"/>
      <c r="K7" s="28"/>
      <c r="L7" s="28"/>
      <c r="M7" s="44">
        <f t="shared" si="3"/>
        <v>12</v>
      </c>
      <c r="N7" s="44">
        <f t="shared" si="4"/>
        <v>4</v>
      </c>
      <c r="O7" s="44">
        <v>14</v>
      </c>
    </row>
    <row r="8" spans="1:15" x14ac:dyDescent="0.2">
      <c r="A8" s="28">
        <v>6</v>
      </c>
      <c r="B8" s="28" t="s">
        <v>54</v>
      </c>
      <c r="C8" s="42">
        <v>17.399999999999999</v>
      </c>
      <c r="D8" s="28">
        <f t="shared" si="0"/>
        <v>6</v>
      </c>
      <c r="E8" s="42">
        <v>6.2</v>
      </c>
      <c r="F8" s="28">
        <f t="shared" si="1"/>
        <v>2</v>
      </c>
      <c r="G8" s="43">
        <v>85</v>
      </c>
      <c r="H8" s="28">
        <f t="shared" si="2"/>
        <v>5</v>
      </c>
      <c r="I8" s="28"/>
      <c r="J8" s="28"/>
      <c r="K8" s="28"/>
      <c r="L8" s="28"/>
      <c r="M8" s="44">
        <f t="shared" si="3"/>
        <v>13</v>
      </c>
      <c r="N8" s="44">
        <f t="shared" si="4"/>
        <v>5</v>
      </c>
      <c r="O8" s="44">
        <v>9</v>
      </c>
    </row>
    <row r="9" spans="1:15" x14ac:dyDescent="0.2">
      <c r="A9" s="28">
        <v>9</v>
      </c>
      <c r="B9" s="28" t="s">
        <v>59</v>
      </c>
      <c r="C9" s="42">
        <v>15.44</v>
      </c>
      <c r="D9" s="28">
        <f t="shared" si="0"/>
        <v>5</v>
      </c>
      <c r="E9" s="42">
        <v>4.0999999999999996</v>
      </c>
      <c r="F9" s="28">
        <f t="shared" si="1"/>
        <v>4</v>
      </c>
      <c r="G9" s="43">
        <v>80</v>
      </c>
      <c r="H9" s="28">
        <f t="shared" si="2"/>
        <v>6</v>
      </c>
      <c r="I9" s="28"/>
      <c r="J9" s="28"/>
      <c r="K9" s="28"/>
      <c r="L9" s="28"/>
      <c r="M9" s="44">
        <f t="shared" si="3"/>
        <v>15</v>
      </c>
      <c r="N9" s="44">
        <f t="shared" si="4"/>
        <v>6</v>
      </c>
      <c r="O9" s="44">
        <v>12</v>
      </c>
    </row>
    <row r="10" spans="1:15" x14ac:dyDescent="0.2">
      <c r="A10" s="28"/>
      <c r="B10" s="28"/>
      <c r="C10" s="42"/>
      <c r="D10" s="28"/>
      <c r="E10" s="42"/>
      <c r="F10" s="28"/>
      <c r="G10" s="43"/>
      <c r="H10" s="28"/>
      <c r="I10" s="28"/>
      <c r="J10" s="28"/>
      <c r="K10" s="28"/>
      <c r="L10" s="28"/>
      <c r="M10" s="44"/>
      <c r="N10" s="44"/>
      <c r="O10" s="44"/>
    </row>
    <row r="11" spans="1:15" x14ac:dyDescent="0.2">
      <c r="A11" s="28"/>
      <c r="B11" s="28"/>
      <c r="C11" s="42"/>
      <c r="D11" s="28"/>
      <c r="E11" s="42"/>
      <c r="F11" s="28"/>
      <c r="G11" s="43"/>
      <c r="H11" s="28"/>
      <c r="I11" s="28"/>
      <c r="J11" s="28"/>
      <c r="K11" s="28"/>
      <c r="L11" s="28"/>
      <c r="M11" s="44"/>
      <c r="N11" s="44"/>
      <c r="O11" s="44"/>
    </row>
  </sheetData>
  <autoFilter ref="A3:O3" xr:uid="{EA5642FD-C325-42FB-9CB3-A3F83E4C7C2B}">
    <filterColumn colId="2" showButton="0"/>
    <filterColumn colId="4" showButton="0"/>
    <filterColumn colId="6" showButton="0"/>
    <filterColumn colId="8" showButton="0"/>
    <filterColumn colId="10" showButton="0"/>
    <sortState xmlns:xlrd2="http://schemas.microsoft.com/office/spreadsheetml/2017/richdata2" ref="A4:O9">
      <sortCondition ref="N3"/>
    </sortState>
  </autoFilter>
  <mergeCells count="5">
    <mergeCell ref="C3:D3"/>
    <mergeCell ref="E3:F3"/>
    <mergeCell ref="G3:H3"/>
    <mergeCell ref="I3:J3"/>
    <mergeCell ref="K3:L3"/>
  </mergeCells>
  <pageMargins left="0.7" right="0.7" top="0.78740157499999996" bottom="0.78740157499999996" header="0.3" footer="0.3"/>
  <pageSetup paperSize="9" scale="82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466DA-AA18-46D2-908E-D1EA409F9E28}">
  <sheetPr>
    <pageSetUpPr fitToPage="1"/>
  </sheetPr>
  <dimension ref="A1:O10"/>
  <sheetViews>
    <sheetView workbookViewId="0">
      <selection activeCell="F24" sqref="F24"/>
    </sheetView>
  </sheetViews>
  <sheetFormatPr baseColWidth="10" defaultColWidth="8.83203125" defaultRowHeight="15" x14ac:dyDescent="0.2"/>
  <cols>
    <col min="2" max="2" width="17.1640625" bestFit="1" customWidth="1"/>
  </cols>
  <sheetData>
    <row r="1" spans="1:15" ht="19" x14ac:dyDescent="0.25">
      <c r="A1" s="45" t="s">
        <v>210</v>
      </c>
      <c r="B1" s="46"/>
      <c r="C1" s="46"/>
      <c r="D1" s="46"/>
      <c r="E1" s="46"/>
      <c r="F1" s="46"/>
      <c r="G1" s="47"/>
      <c r="H1" s="46"/>
      <c r="I1" s="46"/>
      <c r="J1" s="46"/>
      <c r="K1" s="46"/>
      <c r="L1" s="46"/>
      <c r="M1" s="46"/>
      <c r="N1" s="46"/>
      <c r="O1" s="46"/>
    </row>
    <row r="2" spans="1:15" x14ac:dyDescent="0.2">
      <c r="A2" s="46"/>
      <c r="B2" s="46"/>
      <c r="C2" s="46"/>
      <c r="D2" s="46"/>
      <c r="E2" s="46"/>
      <c r="F2" s="46"/>
      <c r="G2" s="47"/>
      <c r="H2" s="46"/>
      <c r="I2" s="46"/>
      <c r="J2" s="46"/>
      <c r="K2" s="46"/>
      <c r="L2" s="46"/>
      <c r="M2" s="46"/>
      <c r="N2" s="46"/>
      <c r="O2" s="46"/>
    </row>
    <row r="3" spans="1:15" x14ac:dyDescent="0.2">
      <c r="A3" s="48" t="s">
        <v>0</v>
      </c>
      <c r="B3" s="48" t="s">
        <v>1</v>
      </c>
      <c r="C3" s="58" t="s">
        <v>3</v>
      </c>
      <c r="D3" s="58"/>
      <c r="E3" s="58" t="s">
        <v>4</v>
      </c>
      <c r="F3" s="58"/>
      <c r="G3" s="58" t="s">
        <v>5</v>
      </c>
      <c r="H3" s="58"/>
      <c r="I3" s="59" t="s">
        <v>6</v>
      </c>
      <c r="J3" s="60"/>
      <c r="K3" s="59" t="s">
        <v>7</v>
      </c>
      <c r="L3" s="60"/>
      <c r="M3" s="48" t="s">
        <v>8</v>
      </c>
      <c r="N3" s="48" t="s">
        <v>9</v>
      </c>
      <c r="O3" s="48" t="s">
        <v>19</v>
      </c>
    </row>
    <row r="4" spans="1:15" x14ac:dyDescent="0.2">
      <c r="A4" s="28">
        <v>4</v>
      </c>
      <c r="B4" s="28" t="s">
        <v>58</v>
      </c>
      <c r="C4" s="42">
        <v>12.7</v>
      </c>
      <c r="D4" s="28">
        <f>RANK(C4,$C$4:$C$15,1)</f>
        <v>1</v>
      </c>
      <c r="E4" s="42">
        <v>9.5</v>
      </c>
      <c r="F4" s="28">
        <f>RANK(E4,$E$4:$E$15,0)</f>
        <v>1</v>
      </c>
      <c r="G4" s="43">
        <v>117</v>
      </c>
      <c r="H4" s="28">
        <f>RANK(G4,$G$4:$G$15,0)</f>
        <v>1</v>
      </c>
      <c r="I4" s="28"/>
      <c r="J4" s="28"/>
      <c r="K4" s="28"/>
      <c r="L4" s="28"/>
      <c r="M4" s="44">
        <f>D4+F4+H4+J4+L4</f>
        <v>3</v>
      </c>
      <c r="N4" s="44">
        <f>RANK(M4,$M$4:$M$15,1)</f>
        <v>1</v>
      </c>
      <c r="O4" s="44">
        <v>7</v>
      </c>
    </row>
    <row r="5" spans="1:15" x14ac:dyDescent="0.2">
      <c r="A5" s="28">
        <v>1</v>
      </c>
      <c r="B5" s="28" t="s">
        <v>52</v>
      </c>
      <c r="C5" s="42">
        <v>14.66</v>
      </c>
      <c r="D5" s="28">
        <f>RANK(C5,$C$4:$C$15,1)</f>
        <v>3</v>
      </c>
      <c r="E5" s="42">
        <v>4.5</v>
      </c>
      <c r="F5" s="28">
        <f>RANK(E5,$E$4:$E$15,0)</f>
        <v>3</v>
      </c>
      <c r="G5" s="43">
        <v>103</v>
      </c>
      <c r="H5" s="28">
        <f>RANK(G5,$G$4:$G$15,0)</f>
        <v>2</v>
      </c>
      <c r="I5" s="28"/>
      <c r="J5" s="28"/>
      <c r="K5" s="28"/>
      <c r="L5" s="28"/>
      <c r="M5" s="44">
        <f>D5+F5+H5+J5+L5</f>
        <v>8</v>
      </c>
      <c r="N5" s="44">
        <f>RANK(M5,$M$4:$M$15,1)</f>
        <v>2</v>
      </c>
      <c r="O5" s="44">
        <v>4</v>
      </c>
    </row>
    <row r="6" spans="1:15" x14ac:dyDescent="0.2">
      <c r="A6" s="28">
        <v>13</v>
      </c>
      <c r="B6" s="28" t="s">
        <v>57</v>
      </c>
      <c r="C6" s="42">
        <v>14.59</v>
      </c>
      <c r="D6" s="28">
        <f>RANK(C6,$C$4:$C$15,1)</f>
        <v>2</v>
      </c>
      <c r="E6" s="42">
        <v>4.2</v>
      </c>
      <c r="F6" s="28">
        <f>RANK(E6,$E$4:$E$15,0)</f>
        <v>4</v>
      </c>
      <c r="G6" s="43">
        <v>85</v>
      </c>
      <c r="H6" s="28">
        <f>RANK(G6,$G$4:$G$15,0)</f>
        <v>3</v>
      </c>
      <c r="I6" s="28"/>
      <c r="J6" s="28"/>
      <c r="K6" s="28"/>
      <c r="L6" s="28"/>
      <c r="M6" s="44">
        <f>D6+F6+H6+J6+L6</f>
        <v>9</v>
      </c>
      <c r="N6" s="44">
        <f>RANK(M6,$M$4:$M$15,1)</f>
        <v>3</v>
      </c>
      <c r="O6" s="44">
        <v>16</v>
      </c>
    </row>
    <row r="7" spans="1:15" x14ac:dyDescent="0.2">
      <c r="A7" s="28">
        <v>10</v>
      </c>
      <c r="B7" s="28" t="s">
        <v>160</v>
      </c>
      <c r="C7" s="42">
        <v>18.52</v>
      </c>
      <c r="D7" s="28">
        <f>RANK(C7,$C$4:$C$15,1)</f>
        <v>4</v>
      </c>
      <c r="E7" s="42">
        <v>5</v>
      </c>
      <c r="F7" s="28">
        <f>RANK(E7,$E$4:$E$15,0)</f>
        <v>2</v>
      </c>
      <c r="G7" s="43">
        <v>72</v>
      </c>
      <c r="H7" s="28">
        <f>RANK(G7,$G$4:$G$15,0)</f>
        <v>4</v>
      </c>
      <c r="I7" s="28"/>
      <c r="J7" s="28"/>
      <c r="K7" s="28"/>
      <c r="L7" s="28"/>
      <c r="M7" s="44">
        <f>D7+F7+H7+J7+L7</f>
        <v>10</v>
      </c>
      <c r="N7" s="44">
        <f>RANK(M7,$M$4:$M$15,1)</f>
        <v>4</v>
      </c>
      <c r="O7" s="44">
        <v>13</v>
      </c>
    </row>
    <row r="8" spans="1:15" x14ac:dyDescent="0.2">
      <c r="A8" s="28"/>
      <c r="B8" s="28"/>
      <c r="C8" s="42"/>
      <c r="D8" s="28"/>
      <c r="E8" s="42"/>
      <c r="F8" s="28"/>
      <c r="G8" s="43"/>
      <c r="H8" s="28"/>
      <c r="I8" s="28"/>
      <c r="J8" s="28"/>
      <c r="K8" s="28"/>
      <c r="L8" s="28"/>
      <c r="M8" s="44"/>
      <c r="N8" s="44"/>
      <c r="O8" s="44"/>
    </row>
    <row r="9" spans="1:15" x14ac:dyDescent="0.2">
      <c r="A9" s="28"/>
      <c r="B9" s="28"/>
      <c r="C9" s="42"/>
      <c r="D9" s="28"/>
      <c r="E9" s="42"/>
      <c r="F9" s="28"/>
      <c r="G9" s="43"/>
      <c r="H9" s="28"/>
      <c r="I9" s="28"/>
      <c r="J9" s="28"/>
      <c r="K9" s="28"/>
      <c r="L9" s="28"/>
      <c r="M9" s="44"/>
      <c r="N9" s="44"/>
      <c r="O9" s="44"/>
    </row>
    <row r="10" spans="1:15" x14ac:dyDescent="0.2">
      <c r="A10" s="28"/>
      <c r="B10" s="28"/>
      <c r="C10" s="42"/>
      <c r="D10" s="28"/>
      <c r="E10" s="42"/>
      <c r="F10" s="28"/>
      <c r="G10" s="43"/>
      <c r="H10" s="28"/>
      <c r="I10" s="28"/>
      <c r="J10" s="28"/>
      <c r="K10" s="28"/>
      <c r="L10" s="28"/>
      <c r="M10" s="44"/>
      <c r="N10" s="44"/>
      <c r="O10" s="44"/>
    </row>
  </sheetData>
  <autoFilter ref="A3:O3" xr:uid="{668466DA-AA18-46D2-908E-D1EA409F9E28}">
    <filterColumn colId="2" showButton="0"/>
    <filterColumn colId="4" showButton="0"/>
    <filterColumn colId="6" showButton="0"/>
    <filterColumn colId="8" showButton="0"/>
    <filterColumn colId="10" showButton="0"/>
    <sortState xmlns:xlrd2="http://schemas.microsoft.com/office/spreadsheetml/2017/richdata2" ref="A4:O7">
      <sortCondition ref="N3"/>
    </sortState>
  </autoFilter>
  <mergeCells count="5">
    <mergeCell ref="K3:L3"/>
    <mergeCell ref="I3:J3"/>
    <mergeCell ref="C3:D3"/>
    <mergeCell ref="E3:F3"/>
    <mergeCell ref="G3:H3"/>
  </mergeCells>
  <pageMargins left="0.7" right="0.7" top="0.78740157499999996" bottom="0.78740157499999996" header="0.3" footer="0.3"/>
  <pageSetup paperSize="9" scale="82" fitToHeight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E6C5E-B66C-4278-8BBB-D4F0E7F4D914}">
  <sheetPr>
    <pageSetUpPr fitToPage="1"/>
  </sheetPr>
  <dimension ref="A1:M9"/>
  <sheetViews>
    <sheetView tabSelected="1" topLeftCell="B1" workbookViewId="0">
      <selection activeCell="H33" sqref="H33"/>
    </sheetView>
  </sheetViews>
  <sheetFormatPr baseColWidth="10" defaultColWidth="8.83203125" defaultRowHeight="15" x14ac:dyDescent="0.2"/>
  <cols>
    <col min="2" max="2" width="17.33203125" bestFit="1" customWidth="1"/>
  </cols>
  <sheetData>
    <row r="1" spans="1:13" ht="25" customHeight="1" x14ac:dyDescent="0.25">
      <c r="A1" s="61" t="s">
        <v>207</v>
      </c>
      <c r="B1" s="61"/>
      <c r="C1" s="61"/>
      <c r="D1" s="61"/>
      <c r="E1" s="61"/>
    </row>
    <row r="2" spans="1:13" x14ac:dyDescent="0.2">
      <c r="A2" s="3" t="s">
        <v>0</v>
      </c>
      <c r="B2" s="3" t="s">
        <v>1</v>
      </c>
      <c r="C2" s="62" t="s">
        <v>3</v>
      </c>
      <c r="D2" s="62"/>
      <c r="E2" s="62" t="s">
        <v>4</v>
      </c>
      <c r="F2" s="62"/>
      <c r="G2" s="62" t="s">
        <v>5</v>
      </c>
      <c r="H2" s="62"/>
      <c r="I2" s="62" t="s">
        <v>201</v>
      </c>
      <c r="J2" s="62"/>
      <c r="K2" s="3" t="s">
        <v>8</v>
      </c>
      <c r="L2" s="3" t="s">
        <v>9</v>
      </c>
      <c r="M2" s="1" t="s">
        <v>202</v>
      </c>
    </row>
    <row r="3" spans="1:13" x14ac:dyDescent="0.2">
      <c r="A3" s="2">
        <v>33</v>
      </c>
      <c r="B3" s="2" t="s">
        <v>60</v>
      </c>
      <c r="C3" s="42">
        <v>11.62</v>
      </c>
      <c r="D3" s="28">
        <v>15</v>
      </c>
      <c r="E3" s="42">
        <v>7.7</v>
      </c>
      <c r="F3" s="28">
        <v>13</v>
      </c>
      <c r="G3" s="56">
        <v>2.33</v>
      </c>
      <c r="H3" s="28">
        <v>8</v>
      </c>
      <c r="I3" s="28">
        <v>52.4</v>
      </c>
      <c r="J3" s="28">
        <v>10</v>
      </c>
      <c r="K3" s="44">
        <v>46</v>
      </c>
      <c r="L3" s="44">
        <v>10</v>
      </c>
      <c r="M3" s="44">
        <v>1</v>
      </c>
    </row>
    <row r="4" spans="1:13" x14ac:dyDescent="0.2">
      <c r="A4" s="2">
        <v>32</v>
      </c>
      <c r="B4" s="2" t="s">
        <v>67</v>
      </c>
      <c r="C4" s="42">
        <v>11.09</v>
      </c>
      <c r="D4" s="28">
        <v>9</v>
      </c>
      <c r="E4" s="42">
        <v>9.6</v>
      </c>
      <c r="F4" s="28">
        <v>9</v>
      </c>
      <c r="G4" s="56">
        <v>1.94</v>
      </c>
      <c r="H4" s="28">
        <v>16</v>
      </c>
      <c r="I4" s="28">
        <v>54.4</v>
      </c>
      <c r="J4" s="28">
        <v>14</v>
      </c>
      <c r="K4" s="44">
        <v>48</v>
      </c>
      <c r="L4" s="44">
        <v>11</v>
      </c>
      <c r="M4" s="44">
        <v>2</v>
      </c>
    </row>
    <row r="5" spans="1:13" x14ac:dyDescent="0.2">
      <c r="A5" s="2">
        <v>46</v>
      </c>
      <c r="B5" s="2" t="s">
        <v>169</v>
      </c>
      <c r="C5" s="42">
        <v>11.94</v>
      </c>
      <c r="D5" s="28">
        <v>17</v>
      </c>
      <c r="E5" s="42">
        <v>8.8000000000000007</v>
      </c>
      <c r="F5" s="28">
        <v>11</v>
      </c>
      <c r="G5" s="56">
        <v>2.25</v>
      </c>
      <c r="H5" s="28">
        <v>9</v>
      </c>
      <c r="I5" s="28">
        <v>52.6</v>
      </c>
      <c r="J5" s="28">
        <v>11</v>
      </c>
      <c r="K5" s="44">
        <v>48</v>
      </c>
      <c r="L5" s="44">
        <v>11</v>
      </c>
      <c r="M5" s="44">
        <v>2</v>
      </c>
    </row>
    <row r="6" spans="1:13" x14ac:dyDescent="0.2">
      <c r="A6" s="2">
        <v>39</v>
      </c>
      <c r="B6" s="2" t="s">
        <v>61</v>
      </c>
      <c r="C6" s="42">
        <v>10.78</v>
      </c>
      <c r="D6" s="28">
        <v>7</v>
      </c>
      <c r="E6" s="42">
        <v>7.6</v>
      </c>
      <c r="F6" s="28">
        <v>15</v>
      </c>
      <c r="G6" s="56">
        <v>1.51</v>
      </c>
      <c r="H6" s="28">
        <v>18</v>
      </c>
      <c r="I6" s="28">
        <v>53.9</v>
      </c>
      <c r="J6" s="28">
        <v>13</v>
      </c>
      <c r="K6" s="44">
        <v>53</v>
      </c>
      <c r="L6" s="44">
        <v>13</v>
      </c>
      <c r="M6" s="44">
        <v>3</v>
      </c>
    </row>
    <row r="7" spans="1:13" x14ac:dyDescent="0.2">
      <c r="A7" s="2">
        <v>49</v>
      </c>
      <c r="B7" s="2" t="s">
        <v>172</v>
      </c>
      <c r="C7" s="42">
        <v>11.17</v>
      </c>
      <c r="D7" s="28">
        <v>10</v>
      </c>
      <c r="E7" s="42">
        <v>7.1</v>
      </c>
      <c r="F7" s="28">
        <v>16</v>
      </c>
      <c r="G7" s="56">
        <v>2.09</v>
      </c>
      <c r="H7" s="28">
        <v>11</v>
      </c>
      <c r="I7" s="28">
        <v>58.6</v>
      </c>
      <c r="J7" s="28">
        <v>16</v>
      </c>
      <c r="K7" s="44">
        <v>53</v>
      </c>
      <c r="L7" s="44">
        <v>13</v>
      </c>
      <c r="M7" s="44">
        <v>3</v>
      </c>
    </row>
    <row r="8" spans="1:13" x14ac:dyDescent="0.2">
      <c r="A8" s="2">
        <v>51</v>
      </c>
      <c r="B8" s="28" t="s">
        <v>192</v>
      </c>
      <c r="C8" s="42">
        <v>11.57</v>
      </c>
      <c r="D8" s="28">
        <v>12</v>
      </c>
      <c r="E8" s="42">
        <v>9.1</v>
      </c>
      <c r="F8" s="28">
        <v>10</v>
      </c>
      <c r="G8" s="56">
        <v>1.97</v>
      </c>
      <c r="H8" s="28">
        <v>15</v>
      </c>
      <c r="I8" s="28">
        <v>64.3</v>
      </c>
      <c r="J8" s="28">
        <v>18</v>
      </c>
      <c r="K8" s="44">
        <v>55</v>
      </c>
      <c r="L8" s="44">
        <v>15</v>
      </c>
      <c r="M8" s="44">
        <v>4</v>
      </c>
    </row>
    <row r="9" spans="1:13" x14ac:dyDescent="0.2">
      <c r="A9" s="2">
        <v>40</v>
      </c>
      <c r="B9" s="2" t="s">
        <v>164</v>
      </c>
      <c r="C9" s="42">
        <v>11.6</v>
      </c>
      <c r="D9" s="28">
        <v>14</v>
      </c>
      <c r="E9" s="42">
        <v>6.7</v>
      </c>
      <c r="F9" s="28">
        <v>17</v>
      </c>
      <c r="G9" s="56">
        <v>2</v>
      </c>
      <c r="H9" s="28">
        <v>13</v>
      </c>
      <c r="I9" s="28">
        <v>53.3</v>
      </c>
      <c r="J9" s="28">
        <v>12</v>
      </c>
      <c r="K9" s="44">
        <v>56</v>
      </c>
      <c r="L9" s="44">
        <v>16</v>
      </c>
      <c r="M9" s="44">
        <v>5</v>
      </c>
    </row>
  </sheetData>
  <autoFilter ref="A2:M2" xr:uid="{7A8E6C5E-B66C-4278-8BBB-D4F0E7F4D914}">
    <filterColumn colId="2" showButton="0"/>
    <filterColumn colId="4" showButton="0"/>
    <filterColumn colId="6" showButton="0"/>
    <filterColumn colId="8" showButton="0"/>
    <sortState xmlns:xlrd2="http://schemas.microsoft.com/office/spreadsheetml/2017/richdata2" ref="A3:M9">
      <sortCondition ref="M2"/>
    </sortState>
  </autoFilter>
  <mergeCells count="5">
    <mergeCell ref="A1:E1"/>
    <mergeCell ref="C2:D2"/>
    <mergeCell ref="E2:F2"/>
    <mergeCell ref="G2:H2"/>
    <mergeCell ref="I2:J2"/>
  </mergeCells>
  <pageMargins left="0.7" right="0.7" top="0.78740157499999996" bottom="0.78740157499999996" header="0.3" footer="0.3"/>
  <pageSetup paperSize="9" scale="82" fitToHeight="0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A682B-0A98-4CAC-ADC0-38EDA89DA475}">
  <sheetPr>
    <pageSetUpPr fitToPage="1"/>
  </sheetPr>
  <dimension ref="A1:O14"/>
  <sheetViews>
    <sheetView topLeftCell="D1" workbookViewId="0">
      <selection sqref="A1:F1"/>
    </sheetView>
  </sheetViews>
  <sheetFormatPr baseColWidth="10" defaultColWidth="8.83203125" defaultRowHeight="15" x14ac:dyDescent="0.2"/>
  <cols>
    <col min="2" max="2" width="15.83203125" bestFit="1" customWidth="1"/>
  </cols>
  <sheetData>
    <row r="1" spans="1:15" ht="25" customHeight="1" x14ac:dyDescent="0.25">
      <c r="A1" s="61" t="s">
        <v>206</v>
      </c>
      <c r="B1" s="61"/>
      <c r="C1" s="61"/>
      <c r="D1" s="61"/>
      <c r="E1" s="61"/>
      <c r="F1" s="61"/>
    </row>
    <row r="2" spans="1:15" x14ac:dyDescent="0.2">
      <c r="A2" s="3" t="s">
        <v>0</v>
      </c>
      <c r="B2" s="3" t="s">
        <v>1</v>
      </c>
      <c r="C2" s="3" t="s">
        <v>10</v>
      </c>
      <c r="D2" s="62" t="s">
        <v>3</v>
      </c>
      <c r="E2" s="62"/>
      <c r="F2" s="62" t="s">
        <v>4</v>
      </c>
      <c r="G2" s="62"/>
      <c r="H2" s="62" t="s">
        <v>5</v>
      </c>
      <c r="I2" s="62"/>
      <c r="J2" s="62" t="s">
        <v>6</v>
      </c>
      <c r="K2" s="62"/>
      <c r="L2" s="62" t="s">
        <v>201</v>
      </c>
      <c r="M2" s="62"/>
      <c r="N2" s="3" t="s">
        <v>8</v>
      </c>
      <c r="O2" s="3" t="s">
        <v>9</v>
      </c>
    </row>
    <row r="3" spans="1:15" x14ac:dyDescent="0.2">
      <c r="A3" s="2">
        <v>45</v>
      </c>
      <c r="B3" s="2" t="s">
        <v>168</v>
      </c>
      <c r="C3" s="41" t="s">
        <v>64</v>
      </c>
      <c r="D3" s="42">
        <v>9.3699999999999992</v>
      </c>
      <c r="E3" s="28">
        <v>1</v>
      </c>
      <c r="F3" s="42">
        <v>17.899999999999999</v>
      </c>
      <c r="G3" s="28">
        <v>3</v>
      </c>
      <c r="H3" s="56">
        <v>3</v>
      </c>
      <c r="I3" s="28">
        <v>1</v>
      </c>
      <c r="J3" s="28"/>
      <c r="K3" s="28"/>
      <c r="L3" s="28">
        <v>42.2</v>
      </c>
      <c r="M3" s="28">
        <v>2</v>
      </c>
      <c r="N3" s="44">
        <v>7</v>
      </c>
      <c r="O3" s="44">
        <v>1</v>
      </c>
    </row>
    <row r="4" spans="1:15" x14ac:dyDescent="0.2">
      <c r="A4" s="2">
        <v>38</v>
      </c>
      <c r="B4" s="2" t="s">
        <v>66</v>
      </c>
      <c r="C4" s="41" t="s">
        <v>64</v>
      </c>
      <c r="D4" s="42">
        <v>9.75</v>
      </c>
      <c r="E4" s="28">
        <v>3</v>
      </c>
      <c r="F4" s="42">
        <v>19.3</v>
      </c>
      <c r="G4" s="28">
        <v>2</v>
      </c>
      <c r="H4" s="56">
        <v>2.9</v>
      </c>
      <c r="I4" s="28">
        <v>2</v>
      </c>
      <c r="J4" s="28"/>
      <c r="K4" s="28"/>
      <c r="L4" s="28">
        <v>40.200000000000003</v>
      </c>
      <c r="M4" s="28">
        <v>1</v>
      </c>
      <c r="N4" s="44">
        <v>8</v>
      </c>
      <c r="O4" s="44">
        <v>2</v>
      </c>
    </row>
    <row r="5" spans="1:15" x14ac:dyDescent="0.2">
      <c r="A5" s="2">
        <v>36</v>
      </c>
      <c r="B5" s="2" t="s">
        <v>26</v>
      </c>
      <c r="C5" s="41" t="s">
        <v>64</v>
      </c>
      <c r="D5" s="42">
        <v>9.6199999999999992</v>
      </c>
      <c r="E5" s="28">
        <v>2</v>
      </c>
      <c r="F5" s="42">
        <v>19.399999999999999</v>
      </c>
      <c r="G5" s="28">
        <v>1</v>
      </c>
      <c r="H5" s="56">
        <v>2.5499999999999998</v>
      </c>
      <c r="I5" s="28">
        <v>5</v>
      </c>
      <c r="J5" s="28"/>
      <c r="K5" s="28"/>
      <c r="L5" s="28">
        <v>42.6</v>
      </c>
      <c r="M5" s="28">
        <v>4</v>
      </c>
      <c r="N5" s="44">
        <v>12</v>
      </c>
      <c r="O5" s="44">
        <v>3</v>
      </c>
    </row>
    <row r="6" spans="1:15" x14ac:dyDescent="0.2">
      <c r="A6" s="2">
        <v>47</v>
      </c>
      <c r="B6" s="2" t="s">
        <v>170</v>
      </c>
      <c r="C6" s="41" t="s">
        <v>64</v>
      </c>
      <c r="D6" s="42">
        <v>10.19</v>
      </c>
      <c r="E6" s="28">
        <v>5</v>
      </c>
      <c r="F6" s="42">
        <v>14.6</v>
      </c>
      <c r="G6" s="28">
        <v>4</v>
      </c>
      <c r="H6" s="56">
        <v>2.6</v>
      </c>
      <c r="I6" s="28">
        <v>4</v>
      </c>
      <c r="J6" s="28"/>
      <c r="K6" s="28"/>
      <c r="L6" s="28">
        <v>42.2</v>
      </c>
      <c r="M6" s="28">
        <v>2</v>
      </c>
      <c r="N6" s="44">
        <v>15</v>
      </c>
      <c r="O6" s="44">
        <v>4</v>
      </c>
    </row>
    <row r="7" spans="1:15" x14ac:dyDescent="0.2">
      <c r="A7" s="2">
        <v>44</v>
      </c>
      <c r="B7" s="2" t="s">
        <v>153</v>
      </c>
      <c r="C7" s="41" t="s">
        <v>64</v>
      </c>
      <c r="D7" s="42">
        <v>10.07</v>
      </c>
      <c r="E7" s="28">
        <v>4</v>
      </c>
      <c r="F7" s="42">
        <v>9.8000000000000007</v>
      </c>
      <c r="G7" s="28">
        <v>7</v>
      </c>
      <c r="H7" s="56">
        <v>2.67</v>
      </c>
      <c r="I7" s="28">
        <v>3</v>
      </c>
      <c r="J7" s="28"/>
      <c r="K7" s="28"/>
      <c r="L7" s="28">
        <v>46.7</v>
      </c>
      <c r="M7" s="28">
        <v>6</v>
      </c>
      <c r="N7" s="44">
        <v>20</v>
      </c>
      <c r="O7" s="44">
        <v>5</v>
      </c>
    </row>
    <row r="8" spans="1:15" x14ac:dyDescent="0.2">
      <c r="A8" s="2">
        <v>41</v>
      </c>
      <c r="B8" s="2" t="s">
        <v>165</v>
      </c>
      <c r="C8" s="41" t="s">
        <v>64</v>
      </c>
      <c r="D8" s="42">
        <v>10.199999999999999</v>
      </c>
      <c r="E8" s="28">
        <v>6</v>
      </c>
      <c r="F8" s="42">
        <v>11.2</v>
      </c>
      <c r="G8" s="28">
        <v>6</v>
      </c>
      <c r="H8" s="56">
        <v>2.54</v>
      </c>
      <c r="I8" s="28">
        <v>6</v>
      </c>
      <c r="J8" s="28"/>
      <c r="K8" s="28"/>
      <c r="L8" s="28">
        <v>44.3</v>
      </c>
      <c r="M8" s="28">
        <v>5</v>
      </c>
      <c r="N8" s="44">
        <v>23</v>
      </c>
      <c r="O8" s="44">
        <v>6</v>
      </c>
    </row>
    <row r="9" spans="1:15" x14ac:dyDescent="0.2">
      <c r="A9" s="2">
        <v>35</v>
      </c>
      <c r="B9" s="57" t="s">
        <v>163</v>
      </c>
      <c r="C9" s="41" t="s">
        <v>64</v>
      </c>
      <c r="D9" s="42">
        <v>10.8</v>
      </c>
      <c r="E9" s="28">
        <v>8</v>
      </c>
      <c r="F9" s="42">
        <v>9.6999999999999993</v>
      </c>
      <c r="G9" s="28">
        <v>8</v>
      </c>
      <c r="H9" s="56">
        <v>2.4300000000000002</v>
      </c>
      <c r="I9" s="28">
        <v>7</v>
      </c>
      <c r="J9" s="28"/>
      <c r="K9" s="28"/>
      <c r="L9" s="28">
        <v>52.3</v>
      </c>
      <c r="M9" s="28">
        <v>9</v>
      </c>
      <c r="N9" s="44">
        <v>32</v>
      </c>
      <c r="O9" s="44">
        <v>7</v>
      </c>
    </row>
    <row r="10" spans="1:15" x14ac:dyDescent="0.2">
      <c r="A10" s="2">
        <v>43</v>
      </c>
      <c r="B10" s="2" t="s">
        <v>167</v>
      </c>
      <c r="C10" s="41" t="s">
        <v>64</v>
      </c>
      <c r="D10" s="42">
        <v>11.33</v>
      </c>
      <c r="E10" s="28">
        <v>11</v>
      </c>
      <c r="F10" s="42">
        <v>11.5</v>
      </c>
      <c r="G10" s="28">
        <v>5</v>
      </c>
      <c r="H10" s="56">
        <v>2.2200000000000002</v>
      </c>
      <c r="I10" s="28">
        <v>10</v>
      </c>
      <c r="J10" s="28"/>
      <c r="K10" s="28"/>
      <c r="L10" s="28">
        <v>48.2</v>
      </c>
      <c r="M10" s="28">
        <v>7</v>
      </c>
      <c r="N10" s="44">
        <v>33</v>
      </c>
      <c r="O10" s="44">
        <v>8</v>
      </c>
    </row>
    <row r="11" spans="1:15" x14ac:dyDescent="0.2">
      <c r="A11" s="2">
        <v>31</v>
      </c>
      <c r="B11" s="2" t="s">
        <v>55</v>
      </c>
      <c r="C11" s="41" t="s">
        <v>64</v>
      </c>
      <c r="D11" s="42">
        <v>11.57</v>
      </c>
      <c r="E11" s="28">
        <v>12</v>
      </c>
      <c r="F11" s="42">
        <v>7.9</v>
      </c>
      <c r="G11" s="28">
        <v>12</v>
      </c>
      <c r="H11" s="56">
        <v>2.0299999999999998</v>
      </c>
      <c r="I11" s="28">
        <v>12</v>
      </c>
      <c r="J11" s="2"/>
      <c r="K11" s="2"/>
      <c r="L11" s="28">
        <v>48.6</v>
      </c>
      <c r="M11" s="28">
        <v>8</v>
      </c>
      <c r="N11" s="44">
        <v>44</v>
      </c>
      <c r="O11" s="44">
        <v>9</v>
      </c>
    </row>
    <row r="12" spans="1:15" x14ac:dyDescent="0.2">
      <c r="A12" s="2">
        <v>42</v>
      </c>
      <c r="B12" s="2" t="s">
        <v>166</v>
      </c>
      <c r="C12" s="41" t="s">
        <v>64</v>
      </c>
      <c r="D12" s="42">
        <v>12.3</v>
      </c>
      <c r="E12" s="28">
        <v>18</v>
      </c>
      <c r="F12" s="42">
        <v>7.7</v>
      </c>
      <c r="G12" s="28">
        <v>13</v>
      </c>
      <c r="H12" s="56">
        <v>1.55</v>
      </c>
      <c r="I12" s="28">
        <v>17</v>
      </c>
      <c r="J12" s="28"/>
      <c r="K12" s="28"/>
      <c r="L12" s="28">
        <v>57.5</v>
      </c>
      <c r="M12" s="28">
        <v>15</v>
      </c>
      <c r="N12" s="44">
        <v>63</v>
      </c>
      <c r="O12" s="44">
        <v>10</v>
      </c>
    </row>
    <row r="13" spans="1:15" x14ac:dyDescent="0.2">
      <c r="A13" s="2">
        <v>34</v>
      </c>
      <c r="B13" s="2" t="s">
        <v>162</v>
      </c>
      <c r="C13" s="41" t="s">
        <v>64</v>
      </c>
      <c r="D13" s="42">
        <v>11.91</v>
      </c>
      <c r="E13" s="28">
        <v>16</v>
      </c>
      <c r="F13" s="42">
        <v>6.5</v>
      </c>
      <c r="G13" s="28">
        <v>18</v>
      </c>
      <c r="H13" s="56">
        <v>1.4</v>
      </c>
      <c r="I13" s="28">
        <v>19</v>
      </c>
      <c r="J13" s="28"/>
      <c r="K13" s="28"/>
      <c r="L13" s="28">
        <v>60.7</v>
      </c>
      <c r="M13" s="28">
        <v>17</v>
      </c>
      <c r="N13" s="44">
        <v>70</v>
      </c>
      <c r="O13" s="44">
        <v>11</v>
      </c>
    </row>
    <row r="14" spans="1:15" x14ac:dyDescent="0.2">
      <c r="A14" s="2">
        <v>50</v>
      </c>
      <c r="B14" s="2" t="s">
        <v>173</v>
      </c>
      <c r="C14" s="41" t="s">
        <v>64</v>
      </c>
      <c r="D14" s="42">
        <v>13.1</v>
      </c>
      <c r="E14" s="28">
        <v>19</v>
      </c>
      <c r="F14" s="42">
        <v>5.9</v>
      </c>
      <c r="G14" s="28">
        <v>19</v>
      </c>
      <c r="H14" s="56">
        <v>1.99</v>
      </c>
      <c r="I14" s="28">
        <v>14</v>
      </c>
      <c r="J14" s="28"/>
      <c r="K14" s="28"/>
      <c r="L14" s="28">
        <v>69.900000000000006</v>
      </c>
      <c r="M14" s="28">
        <v>19</v>
      </c>
      <c r="N14" s="44">
        <v>71</v>
      </c>
      <c r="O14" s="44">
        <v>12</v>
      </c>
    </row>
  </sheetData>
  <mergeCells count="6">
    <mergeCell ref="L2:M2"/>
    <mergeCell ref="A1:F1"/>
    <mergeCell ref="D2:E2"/>
    <mergeCell ref="F2:G2"/>
    <mergeCell ref="H2:I2"/>
    <mergeCell ref="J2:K2"/>
  </mergeCells>
  <pageMargins left="0.7" right="0.7" top="0.78740157499999996" bottom="0.78740157499999996" header="0.3" footer="0.3"/>
  <pageSetup paperSize="9" scale="82" fitToHeight="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359A-67E8-494A-A74B-1F95548F164A}">
  <sheetPr>
    <pageSetUpPr fitToPage="1"/>
  </sheetPr>
  <dimension ref="A1:Q15"/>
  <sheetViews>
    <sheetView workbookViewId="0">
      <selection activeCell="B18" sqref="B18"/>
    </sheetView>
  </sheetViews>
  <sheetFormatPr baseColWidth="10" defaultColWidth="8.83203125" defaultRowHeight="15" outlineLevelCol="1" x14ac:dyDescent="0.2"/>
  <cols>
    <col min="1" max="1" width="5.5" customWidth="1"/>
    <col min="2" max="2" width="17.83203125" customWidth="1"/>
    <col min="3" max="3" width="6.6640625" bestFit="1" customWidth="1"/>
    <col min="4" max="4" width="6.6640625" customWidth="1"/>
    <col min="5" max="5" width="6" bestFit="1" customWidth="1"/>
    <col min="6" max="6" width="10.1640625" customWidth="1"/>
    <col min="7" max="7" width="6" bestFit="1" customWidth="1"/>
    <col min="8" max="8" width="6.5" customWidth="1"/>
    <col min="9" max="9" width="6.5" style="26" bestFit="1" customWidth="1"/>
    <col min="10" max="10" width="4.5" customWidth="1"/>
    <col min="11" max="11" width="6" hidden="1" customWidth="1" outlineLevel="1"/>
    <col min="12" max="12" width="3" hidden="1" customWidth="1" outlineLevel="1"/>
    <col min="13" max="13" width="6" hidden="1" customWidth="1" outlineLevel="1"/>
    <col min="14" max="14" width="3" hidden="1" customWidth="1" outlineLevel="1"/>
    <col min="15" max="15" width="9" customWidth="1" collapsed="1"/>
    <col min="16" max="16" width="9" customWidth="1"/>
    <col min="17" max="17" width="6.5" bestFit="1" customWidth="1"/>
  </cols>
  <sheetData>
    <row r="1" spans="1:17" ht="19" x14ac:dyDescent="0.25">
      <c r="A1" s="11" t="s">
        <v>79</v>
      </c>
    </row>
    <row r="3" spans="1:17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7</v>
      </c>
      <c r="N3" s="62"/>
      <c r="O3" s="3" t="s">
        <v>8</v>
      </c>
      <c r="P3" s="3" t="s">
        <v>9</v>
      </c>
      <c r="Q3" s="3" t="s">
        <v>19</v>
      </c>
    </row>
    <row r="4" spans="1:17" x14ac:dyDescent="0.2">
      <c r="A4" s="2">
        <v>2</v>
      </c>
      <c r="B4" s="2" t="s">
        <v>51</v>
      </c>
      <c r="C4" s="2">
        <v>2022</v>
      </c>
      <c r="D4" s="4" t="s">
        <v>65</v>
      </c>
      <c r="E4" s="7">
        <v>24.63</v>
      </c>
      <c r="F4" s="2">
        <f t="shared" ref="F4:F15" si="0">RANK(E4,$E$4:$E$15,1)</f>
        <v>12</v>
      </c>
      <c r="G4" s="7">
        <v>3</v>
      </c>
      <c r="H4" s="2">
        <f t="shared" ref="H4:H15" si="1">RANK(G4,$G$4:$G$15,0)</f>
        <v>10</v>
      </c>
      <c r="I4" s="27">
        <v>57</v>
      </c>
      <c r="J4" s="2">
        <f t="shared" ref="J4:J15" si="2">RANK(I4,$I$4:$I$15,0)</f>
        <v>11</v>
      </c>
      <c r="K4" s="2"/>
      <c r="L4" s="2"/>
      <c r="M4" s="2"/>
      <c r="N4" s="2"/>
      <c r="O4" s="1">
        <f t="shared" ref="O4:O15" si="3">F4+H4+J4+L4+N4</f>
        <v>33</v>
      </c>
      <c r="P4" s="1">
        <f t="shared" ref="P4:P15" si="4">RANK(O4,$O$4:$O$15,1)</f>
        <v>11</v>
      </c>
      <c r="Q4" s="1">
        <v>5</v>
      </c>
    </row>
    <row r="5" spans="1:17" x14ac:dyDescent="0.2">
      <c r="A5" s="2">
        <v>4</v>
      </c>
      <c r="B5" s="2" t="s">
        <v>53</v>
      </c>
      <c r="C5" s="2">
        <v>2021</v>
      </c>
      <c r="D5" s="4" t="s">
        <v>65</v>
      </c>
      <c r="E5" s="7">
        <v>14.52</v>
      </c>
      <c r="F5" s="2">
        <f t="shared" si="0"/>
        <v>6</v>
      </c>
      <c r="G5" s="7">
        <v>4.7</v>
      </c>
      <c r="H5" s="2">
        <f t="shared" si="1"/>
        <v>5</v>
      </c>
      <c r="I5" s="27">
        <v>71</v>
      </c>
      <c r="J5" s="2">
        <f t="shared" si="2"/>
        <v>8</v>
      </c>
      <c r="K5" s="2"/>
      <c r="L5" s="2"/>
      <c r="M5" s="2"/>
      <c r="N5" s="2"/>
      <c r="O5" s="1">
        <f t="shared" si="3"/>
        <v>19</v>
      </c>
      <c r="P5" s="1">
        <f t="shared" si="4"/>
        <v>6</v>
      </c>
      <c r="Q5" s="1">
        <v>7</v>
      </c>
    </row>
    <row r="6" spans="1:17" x14ac:dyDescent="0.2">
      <c r="A6" s="2">
        <v>5</v>
      </c>
      <c r="B6" s="2" t="s">
        <v>54</v>
      </c>
      <c r="C6" s="2">
        <v>2022</v>
      </c>
      <c r="D6" s="4" t="s">
        <v>65</v>
      </c>
      <c r="E6" s="7">
        <v>16.809999999999999</v>
      </c>
      <c r="F6" s="2">
        <f t="shared" si="0"/>
        <v>9</v>
      </c>
      <c r="G6" s="7">
        <v>5.2</v>
      </c>
      <c r="H6" s="2">
        <f t="shared" si="1"/>
        <v>4</v>
      </c>
      <c r="I6" s="27">
        <v>58</v>
      </c>
      <c r="J6" s="2">
        <f t="shared" si="2"/>
        <v>10</v>
      </c>
      <c r="K6" s="2"/>
      <c r="L6" s="2"/>
      <c r="M6" s="2"/>
      <c r="N6" s="2"/>
      <c r="O6" s="1">
        <f t="shared" si="3"/>
        <v>23</v>
      </c>
      <c r="P6" s="1">
        <f t="shared" si="4"/>
        <v>9</v>
      </c>
      <c r="Q6" s="1">
        <v>8</v>
      </c>
    </row>
    <row r="7" spans="1:17" x14ac:dyDescent="0.2">
      <c r="A7" s="2">
        <v>7</v>
      </c>
      <c r="B7" s="2" t="s">
        <v>56</v>
      </c>
      <c r="C7" s="2">
        <v>2020</v>
      </c>
      <c r="D7" s="4" t="s">
        <v>65</v>
      </c>
      <c r="E7" s="7">
        <v>13.3</v>
      </c>
      <c r="F7" s="2">
        <f t="shared" si="0"/>
        <v>5</v>
      </c>
      <c r="G7" s="7">
        <v>4.5999999999999996</v>
      </c>
      <c r="H7" s="2">
        <f t="shared" si="1"/>
        <v>6</v>
      </c>
      <c r="I7" s="27">
        <v>150</v>
      </c>
      <c r="J7" s="2">
        <f t="shared" si="2"/>
        <v>3</v>
      </c>
      <c r="K7" s="2"/>
      <c r="L7" s="2"/>
      <c r="M7" s="2"/>
      <c r="N7" s="2"/>
      <c r="O7" s="1">
        <f t="shared" si="3"/>
        <v>14</v>
      </c>
      <c r="P7" s="1">
        <f t="shared" si="4"/>
        <v>4</v>
      </c>
      <c r="Q7" s="1">
        <v>10</v>
      </c>
    </row>
    <row r="8" spans="1:17" x14ac:dyDescent="0.2">
      <c r="A8" s="2">
        <v>11</v>
      </c>
      <c r="B8" s="2" t="s">
        <v>59</v>
      </c>
      <c r="C8" s="2">
        <v>2022</v>
      </c>
      <c r="D8" s="4" t="s">
        <v>65</v>
      </c>
      <c r="E8" s="7">
        <v>23.96</v>
      </c>
      <c r="F8" s="2">
        <f t="shared" si="0"/>
        <v>11</v>
      </c>
      <c r="G8" s="7">
        <v>1.5</v>
      </c>
      <c r="H8" s="2">
        <f t="shared" si="1"/>
        <v>12</v>
      </c>
      <c r="I8" s="27">
        <v>43</v>
      </c>
      <c r="J8" s="2">
        <f t="shared" si="2"/>
        <v>12</v>
      </c>
      <c r="K8" s="2"/>
      <c r="L8" s="2"/>
      <c r="M8" s="2"/>
      <c r="N8" s="2"/>
      <c r="O8" s="1">
        <f t="shared" si="3"/>
        <v>35</v>
      </c>
      <c r="P8" s="1">
        <f t="shared" si="4"/>
        <v>12</v>
      </c>
      <c r="Q8" s="1">
        <v>14</v>
      </c>
    </row>
    <row r="9" spans="1:17" x14ac:dyDescent="0.2">
      <c r="A9" s="2">
        <v>12</v>
      </c>
      <c r="B9" s="2" t="s">
        <v>60</v>
      </c>
      <c r="C9" s="2">
        <v>2020</v>
      </c>
      <c r="D9" s="4" t="s">
        <v>65</v>
      </c>
      <c r="E9" s="7">
        <v>12.83</v>
      </c>
      <c r="F9" s="2">
        <f t="shared" si="0"/>
        <v>2</v>
      </c>
      <c r="G9" s="7">
        <v>6.6</v>
      </c>
      <c r="H9" s="2">
        <f t="shared" si="1"/>
        <v>1</v>
      </c>
      <c r="I9" s="27">
        <v>169</v>
      </c>
      <c r="J9" s="2">
        <f t="shared" si="2"/>
        <v>2</v>
      </c>
      <c r="K9" s="2"/>
      <c r="L9" s="2"/>
      <c r="M9" s="2"/>
      <c r="N9" s="2"/>
      <c r="O9" s="1">
        <f t="shared" si="3"/>
        <v>5</v>
      </c>
      <c r="P9" s="1">
        <f t="shared" si="4"/>
        <v>1</v>
      </c>
      <c r="Q9" s="1">
        <v>15</v>
      </c>
    </row>
    <row r="10" spans="1:17" x14ac:dyDescent="0.2">
      <c r="A10" s="2">
        <v>14</v>
      </c>
      <c r="B10" s="2" t="s">
        <v>61</v>
      </c>
      <c r="C10" s="2">
        <v>2020</v>
      </c>
      <c r="D10" s="4" t="s">
        <v>65</v>
      </c>
      <c r="E10" s="7">
        <v>13.14</v>
      </c>
      <c r="F10" s="2">
        <f t="shared" si="0"/>
        <v>4</v>
      </c>
      <c r="G10" s="7">
        <v>5.7</v>
      </c>
      <c r="H10" s="2">
        <f t="shared" si="1"/>
        <v>3</v>
      </c>
      <c r="I10" s="27">
        <v>147</v>
      </c>
      <c r="J10" s="2">
        <f t="shared" si="2"/>
        <v>4</v>
      </c>
      <c r="K10" s="2"/>
      <c r="L10" s="2"/>
      <c r="M10" s="2"/>
      <c r="N10" s="2"/>
      <c r="O10" s="1">
        <f t="shared" si="3"/>
        <v>11</v>
      </c>
      <c r="P10" s="1">
        <f t="shared" si="4"/>
        <v>2</v>
      </c>
      <c r="Q10" s="1">
        <v>17</v>
      </c>
    </row>
    <row r="11" spans="1:17" x14ac:dyDescent="0.2">
      <c r="A11" s="2">
        <v>15</v>
      </c>
      <c r="B11" s="2" t="s">
        <v>62</v>
      </c>
      <c r="C11" s="2">
        <v>2020</v>
      </c>
      <c r="D11" s="4" t="s">
        <v>65</v>
      </c>
      <c r="E11" s="7">
        <v>15.21</v>
      </c>
      <c r="F11" s="2">
        <f t="shared" si="0"/>
        <v>7</v>
      </c>
      <c r="G11" s="7">
        <v>4.5999999999999996</v>
      </c>
      <c r="H11" s="2">
        <f t="shared" si="1"/>
        <v>6</v>
      </c>
      <c r="I11" s="27">
        <v>78</v>
      </c>
      <c r="J11" s="2">
        <f t="shared" si="2"/>
        <v>7</v>
      </c>
      <c r="K11" s="2"/>
      <c r="L11" s="2"/>
      <c r="M11" s="2"/>
      <c r="N11" s="2"/>
      <c r="O11" s="1">
        <f t="shared" si="3"/>
        <v>20</v>
      </c>
      <c r="P11" s="1">
        <f t="shared" si="4"/>
        <v>7</v>
      </c>
      <c r="Q11" s="1">
        <v>18</v>
      </c>
    </row>
    <row r="12" spans="1:17" x14ac:dyDescent="0.2">
      <c r="A12" s="2">
        <v>17</v>
      </c>
      <c r="B12" s="28" t="s">
        <v>63</v>
      </c>
      <c r="C12" s="28">
        <v>2020</v>
      </c>
      <c r="D12" s="4" t="s">
        <v>65</v>
      </c>
      <c r="E12" s="7">
        <v>12.39</v>
      </c>
      <c r="F12" s="2">
        <f t="shared" si="0"/>
        <v>1</v>
      </c>
      <c r="G12" s="7">
        <v>4.5</v>
      </c>
      <c r="H12" s="2">
        <f t="shared" si="1"/>
        <v>8</v>
      </c>
      <c r="I12" s="27">
        <v>141</v>
      </c>
      <c r="J12" s="2">
        <f t="shared" si="2"/>
        <v>5</v>
      </c>
      <c r="K12" s="2"/>
      <c r="L12" s="2"/>
      <c r="M12" s="2"/>
      <c r="N12" s="2"/>
      <c r="O12" s="1">
        <f t="shared" si="3"/>
        <v>14</v>
      </c>
      <c r="P12" s="1">
        <f t="shared" si="4"/>
        <v>4</v>
      </c>
      <c r="Q12" s="1">
        <v>20</v>
      </c>
    </row>
    <row r="13" spans="1:17" x14ac:dyDescent="0.2">
      <c r="A13" s="2">
        <v>18</v>
      </c>
      <c r="B13" s="28" t="s">
        <v>152</v>
      </c>
      <c r="C13" s="28">
        <v>2021</v>
      </c>
      <c r="D13" s="4" t="s">
        <v>65</v>
      </c>
      <c r="E13" s="7">
        <v>16</v>
      </c>
      <c r="F13" s="2">
        <f t="shared" si="0"/>
        <v>8</v>
      </c>
      <c r="G13" s="7">
        <v>3.2</v>
      </c>
      <c r="H13" s="2">
        <f t="shared" si="1"/>
        <v>9</v>
      </c>
      <c r="I13" s="27">
        <v>61</v>
      </c>
      <c r="J13" s="2">
        <f t="shared" si="2"/>
        <v>9</v>
      </c>
      <c r="K13" s="2"/>
      <c r="L13" s="2"/>
      <c r="M13" s="2"/>
      <c r="N13" s="2"/>
      <c r="O13" s="1">
        <f t="shared" si="3"/>
        <v>26</v>
      </c>
      <c r="P13" s="1">
        <f t="shared" si="4"/>
        <v>10</v>
      </c>
      <c r="Q13" s="1">
        <v>21</v>
      </c>
    </row>
    <row r="14" spans="1:17" x14ac:dyDescent="0.2">
      <c r="A14" s="2">
        <v>20</v>
      </c>
      <c r="B14" s="28" t="s">
        <v>156</v>
      </c>
      <c r="C14" s="28">
        <v>2020</v>
      </c>
      <c r="D14" s="4" t="s">
        <v>65</v>
      </c>
      <c r="E14" s="7">
        <v>17.61</v>
      </c>
      <c r="F14" s="2">
        <f t="shared" si="0"/>
        <v>10</v>
      </c>
      <c r="G14" s="7">
        <v>6.3</v>
      </c>
      <c r="H14" s="2">
        <f t="shared" si="1"/>
        <v>2</v>
      </c>
      <c r="I14" s="27">
        <v>170</v>
      </c>
      <c r="J14" s="2">
        <f t="shared" si="2"/>
        <v>1</v>
      </c>
      <c r="K14" s="2"/>
      <c r="L14" s="2"/>
      <c r="M14" s="2"/>
      <c r="N14" s="2"/>
      <c r="O14" s="1">
        <f t="shared" si="3"/>
        <v>13</v>
      </c>
      <c r="P14" s="1">
        <f t="shared" si="4"/>
        <v>3</v>
      </c>
      <c r="Q14" s="1">
        <v>23</v>
      </c>
    </row>
    <row r="15" spans="1:17" x14ac:dyDescent="0.2">
      <c r="A15" s="2">
        <v>21</v>
      </c>
      <c r="B15" s="28" t="s">
        <v>154</v>
      </c>
      <c r="C15" s="28">
        <v>2022</v>
      </c>
      <c r="D15" s="4" t="s">
        <v>65</v>
      </c>
      <c r="E15" s="7">
        <v>13.11</v>
      </c>
      <c r="F15" s="2">
        <f t="shared" si="0"/>
        <v>3</v>
      </c>
      <c r="G15" s="7">
        <v>2.2000000000000002</v>
      </c>
      <c r="H15" s="2">
        <f t="shared" si="1"/>
        <v>11</v>
      </c>
      <c r="I15" s="27">
        <v>87</v>
      </c>
      <c r="J15" s="2">
        <f t="shared" si="2"/>
        <v>6</v>
      </c>
      <c r="K15" s="2"/>
      <c r="L15" s="2"/>
      <c r="M15" s="2"/>
      <c r="N15" s="2"/>
      <c r="O15" s="1">
        <f t="shared" si="3"/>
        <v>20</v>
      </c>
      <c r="P15" s="1">
        <f t="shared" si="4"/>
        <v>7</v>
      </c>
      <c r="Q15" s="1">
        <v>24</v>
      </c>
    </row>
  </sheetData>
  <autoFilter ref="A3:Q15" xr:uid="{00000000-0001-0000-00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5">
    <mergeCell ref="E3:F3"/>
    <mergeCell ref="G3:H3"/>
    <mergeCell ref="I3:J3"/>
    <mergeCell ref="K3:L3"/>
    <mergeCell ref="M3:N3"/>
  </mergeCells>
  <pageMargins left="0.70866141732283472" right="0.70866141732283472" top="0.78740157480314965" bottom="0.78740157480314965" header="0.31496062992125984" footer="0.31496062992125984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81305-4BCB-4C27-A962-77BC579F2030}">
  <sheetPr>
    <pageSetUpPr fitToPage="1"/>
  </sheetPr>
  <dimension ref="A1:W36"/>
  <sheetViews>
    <sheetView workbookViewId="0">
      <selection activeCell="A4" sqref="A4:P10"/>
    </sheetView>
  </sheetViews>
  <sheetFormatPr baseColWidth="10" defaultColWidth="8.83203125" defaultRowHeight="15" outlineLevelCol="1" x14ac:dyDescent="0.2"/>
  <cols>
    <col min="1" max="1" width="5.5" customWidth="1"/>
    <col min="2" max="2" width="20.33203125" customWidth="1"/>
    <col min="3" max="3" width="6.6640625" bestFit="1" customWidth="1"/>
    <col min="4" max="4" width="6.6640625" customWidth="1"/>
    <col min="5" max="5" width="6" bestFit="1" customWidth="1"/>
    <col min="6" max="6" width="3" bestFit="1" customWidth="1"/>
    <col min="7" max="7" width="6.5" bestFit="1" customWidth="1"/>
    <col min="8" max="8" width="3" bestFit="1" customWidth="1"/>
    <col min="9" max="9" width="6.5" bestFit="1" customWidth="1"/>
    <col min="10" max="10" width="3" bestFit="1" customWidth="1"/>
    <col min="11" max="11" width="6" hidden="1" customWidth="1" outlineLevel="1"/>
    <col min="12" max="12" width="3" hidden="1" customWidth="1" outlineLevel="1"/>
    <col min="13" max="13" width="6" bestFit="1" customWidth="1" collapsed="1"/>
    <col min="14" max="14" width="3" bestFit="1" customWidth="1"/>
    <col min="15" max="15" width="7.6640625" bestFit="1" customWidth="1"/>
    <col min="16" max="16" width="6.5" bestFit="1" customWidth="1"/>
    <col min="17" max="17" width="6.5" customWidth="1"/>
  </cols>
  <sheetData>
    <row r="1" spans="1:23" ht="19" x14ac:dyDescent="0.25">
      <c r="A1" s="63" t="s">
        <v>80</v>
      </c>
      <c r="B1" s="63"/>
      <c r="C1" s="63"/>
      <c r="D1" s="63"/>
    </row>
    <row r="3" spans="1:23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20</v>
      </c>
      <c r="N3" s="6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2">
      <c r="A4" s="2">
        <v>31</v>
      </c>
      <c r="B4" s="2" t="s">
        <v>35</v>
      </c>
      <c r="C4" s="2">
        <v>2018</v>
      </c>
      <c r="D4" s="4" t="s">
        <v>78</v>
      </c>
      <c r="E4" s="7">
        <v>9.92</v>
      </c>
      <c r="F4" s="2">
        <f t="shared" ref="F4:F10" si="0">RANK(E4,$E$4:$E$22,1)</f>
        <v>3</v>
      </c>
      <c r="G4" s="7">
        <v>5.4</v>
      </c>
      <c r="H4" s="2">
        <f t="shared" ref="H4:H10" si="1">RANK(G4,$G$4:$G$22,0)</f>
        <v>4</v>
      </c>
      <c r="I4" s="7">
        <v>224</v>
      </c>
      <c r="J4" s="2">
        <f t="shared" ref="J4:J10" si="2">RANK(I4,$I$4:$I$22,0)</f>
        <v>3</v>
      </c>
      <c r="K4" s="2"/>
      <c r="L4" s="2"/>
      <c r="M4" s="2">
        <v>45.36</v>
      </c>
      <c r="N4" s="2">
        <f t="shared" ref="N4:N10" si="3">RANK(M4,$M$4:$M$22,1)</f>
        <v>2</v>
      </c>
      <c r="O4" s="1">
        <f t="shared" ref="O4:O10" si="4">F4+H4+J4+L4+N4</f>
        <v>12</v>
      </c>
      <c r="P4" s="1">
        <f t="shared" ref="P4:P10" si="5">RANK(O4,$O$4:$O$22,1)</f>
        <v>3</v>
      </c>
      <c r="Q4" s="1"/>
      <c r="S4">
        <v>0</v>
      </c>
      <c r="T4">
        <v>45.36</v>
      </c>
      <c r="U4">
        <f t="shared" ref="U4:U5" si="6">S4+T4</f>
        <v>45.36</v>
      </c>
      <c r="W4">
        <f>U4-V4</f>
        <v>45.36</v>
      </c>
    </row>
    <row r="5" spans="1:23" x14ac:dyDescent="0.2">
      <c r="A5" s="2">
        <v>33</v>
      </c>
      <c r="B5" s="13" t="s">
        <v>67</v>
      </c>
      <c r="C5" s="13">
        <v>2019</v>
      </c>
      <c r="D5" s="14" t="s">
        <v>78</v>
      </c>
      <c r="E5" s="15">
        <v>99</v>
      </c>
      <c r="F5" s="13">
        <f t="shared" si="0"/>
        <v>7</v>
      </c>
      <c r="G5" s="15">
        <v>0</v>
      </c>
      <c r="H5" s="13">
        <f t="shared" si="1"/>
        <v>7</v>
      </c>
      <c r="I5" s="15">
        <v>0</v>
      </c>
      <c r="J5" s="13">
        <f t="shared" si="2"/>
        <v>7</v>
      </c>
      <c r="K5" s="13"/>
      <c r="L5" s="13"/>
      <c r="M5" s="13">
        <v>998.59</v>
      </c>
      <c r="N5" s="13">
        <f t="shared" si="3"/>
        <v>7</v>
      </c>
      <c r="O5" s="16">
        <f t="shared" si="4"/>
        <v>28</v>
      </c>
      <c r="P5" s="16">
        <f t="shared" si="5"/>
        <v>7</v>
      </c>
      <c r="Q5" s="16"/>
      <c r="S5">
        <v>999</v>
      </c>
      <c r="T5">
        <v>9.59</v>
      </c>
      <c r="U5">
        <f t="shared" si="6"/>
        <v>1008.59</v>
      </c>
      <c r="V5">
        <v>10</v>
      </c>
      <c r="W5">
        <f t="shared" ref="W5:W10" si="7">U5-V5</f>
        <v>998.59</v>
      </c>
    </row>
    <row r="6" spans="1:23" x14ac:dyDescent="0.2">
      <c r="A6" s="2">
        <v>39</v>
      </c>
      <c r="B6" s="2" t="s">
        <v>43</v>
      </c>
      <c r="C6" s="2">
        <v>2018</v>
      </c>
      <c r="D6" s="4" t="s">
        <v>78</v>
      </c>
      <c r="E6" s="7">
        <v>9.7799999999999994</v>
      </c>
      <c r="F6" s="2">
        <f t="shared" si="0"/>
        <v>2</v>
      </c>
      <c r="G6" s="7">
        <v>6.1</v>
      </c>
      <c r="H6" s="2">
        <f t="shared" si="1"/>
        <v>2</v>
      </c>
      <c r="I6" s="7">
        <v>228</v>
      </c>
      <c r="J6" s="2">
        <f t="shared" si="2"/>
        <v>1</v>
      </c>
      <c r="K6" s="2"/>
      <c r="L6" s="2"/>
      <c r="M6" s="2">
        <v>48.31</v>
      </c>
      <c r="N6" s="2">
        <f t="shared" si="3"/>
        <v>3</v>
      </c>
      <c r="O6" s="1">
        <f t="shared" si="4"/>
        <v>8</v>
      </c>
      <c r="P6" s="1">
        <f t="shared" si="5"/>
        <v>1</v>
      </c>
      <c r="Q6" s="1"/>
      <c r="S6">
        <v>60</v>
      </c>
      <c r="T6">
        <v>58.31</v>
      </c>
      <c r="U6">
        <f t="shared" ref="U6:U10" si="8">S6+T6</f>
        <v>118.31</v>
      </c>
      <c r="V6">
        <v>70</v>
      </c>
      <c r="W6">
        <f t="shared" si="7"/>
        <v>48.31</v>
      </c>
    </row>
    <row r="7" spans="1:23" x14ac:dyDescent="0.2">
      <c r="A7" s="2">
        <v>42</v>
      </c>
      <c r="B7" s="2" t="s">
        <v>36</v>
      </c>
      <c r="C7" s="2">
        <v>2018</v>
      </c>
      <c r="D7" s="4" t="s">
        <v>78</v>
      </c>
      <c r="E7" s="7">
        <v>11.69</v>
      </c>
      <c r="F7" s="2">
        <f t="shared" si="0"/>
        <v>6</v>
      </c>
      <c r="G7" s="7">
        <v>4.8</v>
      </c>
      <c r="H7" s="2">
        <f t="shared" si="1"/>
        <v>5</v>
      </c>
      <c r="I7" s="7">
        <v>198</v>
      </c>
      <c r="J7" s="2">
        <f t="shared" si="2"/>
        <v>5</v>
      </c>
      <c r="K7" s="2"/>
      <c r="L7" s="2"/>
      <c r="M7" s="2">
        <v>58.210000000000008</v>
      </c>
      <c r="N7" s="2">
        <f t="shared" si="3"/>
        <v>6</v>
      </c>
      <c r="O7" s="1">
        <f t="shared" si="4"/>
        <v>22</v>
      </c>
      <c r="P7" s="1">
        <f t="shared" si="5"/>
        <v>5</v>
      </c>
      <c r="Q7" s="1"/>
      <c r="S7">
        <v>120</v>
      </c>
      <c r="T7">
        <v>28.21</v>
      </c>
      <c r="U7">
        <f t="shared" si="8"/>
        <v>148.21</v>
      </c>
      <c r="V7">
        <v>90</v>
      </c>
      <c r="W7">
        <f t="shared" si="7"/>
        <v>58.210000000000008</v>
      </c>
    </row>
    <row r="8" spans="1:23" x14ac:dyDescent="0.2">
      <c r="A8" s="2">
        <v>44</v>
      </c>
      <c r="B8" s="2" t="s">
        <v>74</v>
      </c>
      <c r="C8" s="2">
        <v>2018</v>
      </c>
      <c r="D8" s="4" t="s">
        <v>78</v>
      </c>
      <c r="E8" s="7">
        <v>9.94</v>
      </c>
      <c r="F8" s="2">
        <f t="shared" si="0"/>
        <v>4</v>
      </c>
      <c r="G8" s="7">
        <v>6.8</v>
      </c>
      <c r="H8" s="2">
        <f t="shared" si="1"/>
        <v>1</v>
      </c>
      <c r="I8" s="7">
        <v>225</v>
      </c>
      <c r="J8" s="2">
        <f t="shared" si="2"/>
        <v>2</v>
      </c>
      <c r="K8" s="2"/>
      <c r="L8" s="2"/>
      <c r="M8" s="2">
        <v>45.06</v>
      </c>
      <c r="N8" s="2">
        <f t="shared" si="3"/>
        <v>1</v>
      </c>
      <c r="O8" s="1">
        <f t="shared" si="4"/>
        <v>8</v>
      </c>
      <c r="P8" s="1">
        <f t="shared" si="5"/>
        <v>1</v>
      </c>
      <c r="Q8" s="1"/>
      <c r="S8">
        <v>120</v>
      </c>
      <c r="T8">
        <v>35.06</v>
      </c>
      <c r="U8">
        <f t="shared" si="8"/>
        <v>155.06</v>
      </c>
      <c r="V8">
        <v>110</v>
      </c>
      <c r="W8">
        <f t="shared" si="7"/>
        <v>45.06</v>
      </c>
    </row>
    <row r="9" spans="1:23" x14ac:dyDescent="0.2">
      <c r="A9" s="2">
        <v>46</v>
      </c>
      <c r="B9" s="2" t="s">
        <v>76</v>
      </c>
      <c r="C9" s="2">
        <v>2018</v>
      </c>
      <c r="D9" s="4" t="s">
        <v>78</v>
      </c>
      <c r="E9" s="7">
        <v>10.53</v>
      </c>
      <c r="F9" s="2">
        <f t="shared" si="0"/>
        <v>5</v>
      </c>
      <c r="G9" s="7">
        <v>4</v>
      </c>
      <c r="H9" s="2">
        <f t="shared" si="1"/>
        <v>6</v>
      </c>
      <c r="I9" s="7">
        <v>161</v>
      </c>
      <c r="J9" s="2">
        <f t="shared" si="2"/>
        <v>6</v>
      </c>
      <c r="K9" s="2"/>
      <c r="L9" s="2"/>
      <c r="M9" s="2">
        <v>49.900000000000006</v>
      </c>
      <c r="N9" s="2">
        <f t="shared" si="3"/>
        <v>5</v>
      </c>
      <c r="O9" s="1">
        <f t="shared" si="4"/>
        <v>22</v>
      </c>
      <c r="P9" s="1">
        <f t="shared" si="5"/>
        <v>5</v>
      </c>
      <c r="Q9" s="1"/>
      <c r="S9">
        <v>120</v>
      </c>
      <c r="T9">
        <v>59.9</v>
      </c>
      <c r="U9">
        <f t="shared" si="8"/>
        <v>179.9</v>
      </c>
      <c r="V9">
        <v>130</v>
      </c>
      <c r="W9">
        <f t="shared" si="7"/>
        <v>49.900000000000006</v>
      </c>
    </row>
    <row r="10" spans="1:23" x14ac:dyDescent="0.2">
      <c r="A10" s="2">
        <v>47</v>
      </c>
      <c r="B10" s="2" t="s">
        <v>147</v>
      </c>
      <c r="C10" s="2"/>
      <c r="D10" s="4" t="s">
        <v>78</v>
      </c>
      <c r="E10" s="7">
        <v>9.0299999999999994</v>
      </c>
      <c r="F10" s="2">
        <f t="shared" si="0"/>
        <v>1</v>
      </c>
      <c r="G10" s="7">
        <v>5.6</v>
      </c>
      <c r="H10" s="2">
        <f t="shared" si="1"/>
        <v>3</v>
      </c>
      <c r="I10" s="7">
        <v>223</v>
      </c>
      <c r="J10" s="2">
        <f t="shared" si="2"/>
        <v>4</v>
      </c>
      <c r="K10" s="2"/>
      <c r="L10" s="2"/>
      <c r="M10" s="2">
        <v>48.949999999999989</v>
      </c>
      <c r="N10" s="2">
        <f t="shared" si="3"/>
        <v>4</v>
      </c>
      <c r="O10" s="1">
        <f t="shared" si="4"/>
        <v>12</v>
      </c>
      <c r="P10" s="1">
        <f t="shared" si="5"/>
        <v>3</v>
      </c>
      <c r="Q10" s="1"/>
      <c r="S10">
        <v>180</v>
      </c>
      <c r="T10">
        <v>8.9499999999999993</v>
      </c>
      <c r="U10">
        <f t="shared" si="8"/>
        <v>188.95</v>
      </c>
      <c r="V10">
        <v>140</v>
      </c>
      <c r="W10">
        <f t="shared" si="7"/>
        <v>48.949999999999989</v>
      </c>
    </row>
    <row r="11" spans="1:23" x14ac:dyDescent="0.2">
      <c r="A11" s="2">
        <v>49</v>
      </c>
      <c r="B11" s="2"/>
      <c r="C11" s="2"/>
      <c r="D11" s="4"/>
      <c r="E11" s="7"/>
      <c r="F11" s="2"/>
      <c r="G11" s="7"/>
      <c r="H11" s="2"/>
      <c r="I11" s="7"/>
      <c r="J11" s="2"/>
      <c r="K11" s="2"/>
      <c r="L11" s="2"/>
      <c r="M11" s="2"/>
      <c r="N11" s="2"/>
      <c r="O11" s="1"/>
      <c r="P11" s="1"/>
      <c r="Q11" s="1"/>
    </row>
    <row r="12" spans="1:23" x14ac:dyDescent="0.2">
      <c r="A12" s="2">
        <v>50</v>
      </c>
      <c r="B12" s="2"/>
      <c r="C12" s="2"/>
      <c r="D12" s="4"/>
      <c r="E12" s="7"/>
      <c r="F12" s="2"/>
      <c r="G12" s="7"/>
      <c r="H12" s="2"/>
      <c r="I12" s="7"/>
      <c r="J12" s="2"/>
      <c r="K12" s="2"/>
      <c r="L12" s="2"/>
      <c r="M12" s="2"/>
      <c r="N12" s="2"/>
      <c r="O12" s="1"/>
      <c r="P12" s="1"/>
      <c r="Q12" s="1"/>
    </row>
    <row r="13" spans="1:23" x14ac:dyDescent="0.2">
      <c r="A13" s="2">
        <v>51</v>
      </c>
      <c r="B13" s="2"/>
      <c r="C13" s="2"/>
      <c r="D13" s="4"/>
      <c r="E13" s="7"/>
      <c r="F13" s="2"/>
      <c r="G13" s="7"/>
      <c r="H13" s="2"/>
      <c r="I13" s="7"/>
      <c r="J13" s="2"/>
      <c r="K13" s="2"/>
      <c r="L13" s="2"/>
      <c r="M13" s="2"/>
      <c r="N13" s="2"/>
      <c r="O13" s="1"/>
      <c r="P13" s="1"/>
      <c r="Q13" s="1"/>
    </row>
    <row r="14" spans="1:23" x14ac:dyDescent="0.2">
      <c r="A14" s="2">
        <v>52</v>
      </c>
      <c r="B14" s="2"/>
      <c r="C14" s="2"/>
      <c r="D14" s="4"/>
      <c r="E14" s="7"/>
      <c r="F14" s="2"/>
      <c r="G14" s="7"/>
      <c r="H14" s="2"/>
      <c r="I14" s="7"/>
      <c r="J14" s="2"/>
      <c r="K14" s="2"/>
      <c r="L14" s="2"/>
      <c r="M14" s="2"/>
      <c r="N14" s="2"/>
      <c r="O14" s="1"/>
      <c r="P14" s="1"/>
      <c r="Q14" s="1"/>
    </row>
    <row r="15" spans="1:23" x14ac:dyDescent="0.2">
      <c r="A15" s="2">
        <v>53</v>
      </c>
      <c r="B15" s="2"/>
      <c r="C15" s="2"/>
      <c r="D15" s="4"/>
      <c r="E15" s="7"/>
      <c r="F15" s="2"/>
      <c r="G15" s="7"/>
      <c r="H15" s="2"/>
      <c r="I15" s="7"/>
      <c r="J15" s="2"/>
      <c r="K15" s="2"/>
      <c r="L15" s="2"/>
      <c r="M15" s="2"/>
      <c r="N15" s="2"/>
      <c r="O15" s="1"/>
      <c r="P15" s="1"/>
      <c r="Q15" s="1"/>
    </row>
    <row r="16" spans="1:23" x14ac:dyDescent="0.2">
      <c r="A16" s="2">
        <v>54</v>
      </c>
      <c r="B16" s="2"/>
      <c r="C16" s="2"/>
      <c r="D16" s="4"/>
      <c r="E16" s="7"/>
      <c r="F16" s="2"/>
      <c r="G16" s="7"/>
      <c r="H16" s="2"/>
      <c r="I16" s="7"/>
      <c r="J16" s="2"/>
      <c r="K16" s="2"/>
      <c r="L16" s="2"/>
      <c r="M16" s="2"/>
      <c r="N16" s="2"/>
      <c r="O16" s="1"/>
      <c r="P16" s="1"/>
      <c r="Q16" s="1"/>
    </row>
    <row r="17" spans="1:17" x14ac:dyDescent="0.2">
      <c r="A17" s="2">
        <v>55</v>
      </c>
      <c r="B17" s="2"/>
      <c r="C17" s="2"/>
      <c r="D17" s="4"/>
      <c r="E17" s="7"/>
      <c r="F17" s="2"/>
      <c r="G17" s="7"/>
      <c r="H17" s="2"/>
      <c r="I17" s="7"/>
      <c r="J17" s="2"/>
      <c r="K17" s="2"/>
      <c r="L17" s="2"/>
      <c r="M17" s="2"/>
      <c r="N17" s="2"/>
      <c r="O17" s="1"/>
      <c r="P17" s="1"/>
      <c r="Q17" s="1"/>
    </row>
    <row r="18" spans="1:17" x14ac:dyDescent="0.2">
      <c r="A18" s="2">
        <v>56</v>
      </c>
      <c r="B18" s="2"/>
      <c r="C18" s="2"/>
      <c r="D18" s="4"/>
      <c r="E18" s="7"/>
      <c r="F18" s="2"/>
      <c r="G18" s="7"/>
      <c r="H18" s="2"/>
      <c r="I18" s="7"/>
      <c r="J18" s="2"/>
      <c r="K18" s="2"/>
      <c r="L18" s="2"/>
      <c r="M18" s="2"/>
      <c r="N18" s="2"/>
      <c r="O18" s="1"/>
      <c r="P18" s="1"/>
      <c r="Q18" s="1"/>
    </row>
    <row r="19" spans="1:17" x14ac:dyDescent="0.2">
      <c r="A19" s="2">
        <v>57</v>
      </c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0" spans="1:17" x14ac:dyDescent="0.2">
      <c r="A20" s="2">
        <v>58</v>
      </c>
      <c r="B20" s="2"/>
      <c r="C20" s="2"/>
      <c r="D20" s="4"/>
      <c r="E20" s="7"/>
      <c r="F20" s="2"/>
      <c r="G20" s="7"/>
      <c r="H20" s="2"/>
      <c r="I20" s="7"/>
      <c r="J20" s="2"/>
      <c r="K20" s="2"/>
      <c r="L20" s="2"/>
      <c r="M20" s="2"/>
      <c r="N20" s="2"/>
      <c r="O20" s="1"/>
      <c r="P20" s="1"/>
      <c r="Q20" s="1"/>
    </row>
    <row r="21" spans="1:17" x14ac:dyDescent="0.2">
      <c r="A21" s="2">
        <v>59</v>
      </c>
      <c r="B21" s="2"/>
      <c r="C21" s="2"/>
      <c r="D21" s="4"/>
      <c r="E21" s="7"/>
      <c r="F21" s="2"/>
      <c r="G21" s="7"/>
      <c r="H21" s="2"/>
      <c r="I21" s="7"/>
      <c r="J21" s="2"/>
      <c r="K21" s="2"/>
      <c r="L21" s="2"/>
      <c r="M21" s="2"/>
      <c r="N21" s="2"/>
      <c r="O21" s="1"/>
      <c r="P21" s="1"/>
      <c r="Q21" s="1"/>
    </row>
    <row r="22" spans="1:17" x14ac:dyDescent="0.2">
      <c r="A22" s="2">
        <v>60</v>
      </c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6" spans="1:17" x14ac:dyDescent="0.2">
      <c r="A26" s="3" t="s">
        <v>0</v>
      </c>
      <c r="B26" s="3" t="s">
        <v>1</v>
      </c>
      <c r="C26" s="3" t="s">
        <v>2</v>
      </c>
      <c r="D26" s="3" t="s">
        <v>10</v>
      </c>
      <c r="E26" s="62" t="s">
        <v>3</v>
      </c>
      <c r="F26" s="62"/>
      <c r="G26" s="62" t="s">
        <v>4</v>
      </c>
      <c r="H26" s="62"/>
      <c r="I26" s="62" t="s">
        <v>5</v>
      </c>
      <c r="J26" s="62"/>
      <c r="K26" s="62" t="s">
        <v>6</v>
      </c>
      <c r="L26" s="62"/>
      <c r="M26" s="62" t="s">
        <v>20</v>
      </c>
      <c r="N26" s="62"/>
      <c r="O26" s="3" t="s">
        <v>8</v>
      </c>
      <c r="P26" s="3" t="s">
        <v>9</v>
      </c>
      <c r="Q26" s="3" t="s">
        <v>19</v>
      </c>
    </row>
    <row r="27" spans="1:17" x14ac:dyDescent="0.2">
      <c r="A27" s="2">
        <v>35</v>
      </c>
      <c r="B27" s="2" t="s">
        <v>68</v>
      </c>
      <c r="C27" s="2">
        <v>2018</v>
      </c>
      <c r="D27" s="4" t="s">
        <v>77</v>
      </c>
      <c r="E27" s="7">
        <v>8.74</v>
      </c>
      <c r="F27" s="2">
        <v>1</v>
      </c>
      <c r="G27" s="7">
        <v>14</v>
      </c>
      <c r="H27" s="2">
        <v>1</v>
      </c>
      <c r="I27" s="7">
        <v>260</v>
      </c>
      <c r="J27" s="2">
        <v>4</v>
      </c>
      <c r="K27" s="2"/>
      <c r="L27" s="2"/>
      <c r="M27" s="2">
        <v>38.590000000000003</v>
      </c>
      <c r="N27" s="2">
        <v>1</v>
      </c>
      <c r="O27" s="1">
        <v>7</v>
      </c>
      <c r="P27" s="1">
        <v>1</v>
      </c>
      <c r="Q27" s="1"/>
    </row>
    <row r="28" spans="1:17" x14ac:dyDescent="0.2">
      <c r="A28" s="2">
        <v>34</v>
      </c>
      <c r="B28" s="2" t="s">
        <v>24</v>
      </c>
      <c r="C28" s="2">
        <v>2018</v>
      </c>
      <c r="D28" s="4" t="s">
        <v>77</v>
      </c>
      <c r="E28" s="7">
        <v>8.89</v>
      </c>
      <c r="F28" s="2">
        <v>2</v>
      </c>
      <c r="G28" s="7">
        <v>10.8</v>
      </c>
      <c r="H28" s="2">
        <v>2</v>
      </c>
      <c r="I28" s="7">
        <v>270</v>
      </c>
      <c r="J28" s="2">
        <v>2</v>
      </c>
      <c r="K28" s="2"/>
      <c r="L28" s="2"/>
      <c r="M28" s="2">
        <v>42.23</v>
      </c>
      <c r="N28" s="2">
        <v>4</v>
      </c>
      <c r="O28" s="1">
        <v>10</v>
      </c>
      <c r="P28" s="1">
        <v>2</v>
      </c>
      <c r="Q28" s="1"/>
    </row>
    <row r="29" spans="1:17" x14ac:dyDescent="0.2">
      <c r="A29" s="2">
        <v>40</v>
      </c>
      <c r="B29" s="2" t="s">
        <v>71</v>
      </c>
      <c r="C29" s="2">
        <v>2018</v>
      </c>
      <c r="D29" s="4" t="s">
        <v>77</v>
      </c>
      <c r="E29" s="7">
        <v>9.48</v>
      </c>
      <c r="F29" s="2">
        <v>5</v>
      </c>
      <c r="G29" s="7">
        <v>9.8000000000000007</v>
      </c>
      <c r="H29" s="2">
        <v>3</v>
      </c>
      <c r="I29" s="7">
        <v>301</v>
      </c>
      <c r="J29" s="2">
        <v>1</v>
      </c>
      <c r="K29" s="2"/>
      <c r="L29" s="2"/>
      <c r="M29" s="2">
        <v>42.2</v>
      </c>
      <c r="N29" s="2">
        <v>3</v>
      </c>
      <c r="O29" s="1">
        <v>12</v>
      </c>
      <c r="P29" s="1">
        <v>3</v>
      </c>
      <c r="Q29" s="1"/>
    </row>
    <row r="30" spans="1:17" x14ac:dyDescent="0.2">
      <c r="A30" s="2">
        <v>38</v>
      </c>
      <c r="B30" s="2" t="s">
        <v>70</v>
      </c>
      <c r="C30" s="2">
        <v>2018</v>
      </c>
      <c r="D30" s="4" t="s">
        <v>77</v>
      </c>
      <c r="E30" s="7">
        <v>9.2799999999999994</v>
      </c>
      <c r="F30" s="2">
        <v>4</v>
      </c>
      <c r="G30" s="7">
        <v>8.8000000000000007</v>
      </c>
      <c r="H30" s="2">
        <v>4</v>
      </c>
      <c r="I30" s="7">
        <v>258</v>
      </c>
      <c r="J30" s="2">
        <v>5</v>
      </c>
      <c r="K30" s="2"/>
      <c r="L30" s="2"/>
      <c r="M30" s="2">
        <v>41.460000000000008</v>
      </c>
      <c r="N30" s="2">
        <v>2</v>
      </c>
      <c r="O30" s="1">
        <v>15</v>
      </c>
      <c r="P30" s="1">
        <v>4</v>
      </c>
      <c r="Q30" s="1"/>
    </row>
    <row r="31" spans="1:17" x14ac:dyDescent="0.2">
      <c r="A31" s="2">
        <v>48</v>
      </c>
      <c r="B31" s="20" t="s">
        <v>155</v>
      </c>
      <c r="C31" s="2"/>
      <c r="D31" s="4" t="s">
        <v>77</v>
      </c>
      <c r="E31" s="7">
        <v>9.0299999999999994</v>
      </c>
      <c r="F31" s="2">
        <v>3</v>
      </c>
      <c r="G31" s="7">
        <v>8.5</v>
      </c>
      <c r="H31" s="2">
        <v>5</v>
      </c>
      <c r="I31" s="7">
        <v>265</v>
      </c>
      <c r="J31" s="2">
        <v>3</v>
      </c>
      <c r="K31" s="2"/>
      <c r="L31" s="2"/>
      <c r="M31" s="2">
        <v>45.860000000000014</v>
      </c>
      <c r="N31" s="2">
        <v>5</v>
      </c>
      <c r="O31" s="1">
        <v>16</v>
      </c>
      <c r="P31" s="1">
        <v>5</v>
      </c>
      <c r="Q31" s="1"/>
    </row>
    <row r="32" spans="1:17" x14ac:dyDescent="0.2">
      <c r="A32" s="2">
        <v>36</v>
      </c>
      <c r="B32" s="2" t="s">
        <v>26</v>
      </c>
      <c r="C32" s="2">
        <v>2019</v>
      </c>
      <c r="D32" s="4" t="s">
        <v>77</v>
      </c>
      <c r="E32" s="7">
        <v>9.7899999999999991</v>
      </c>
      <c r="F32" s="2">
        <v>7</v>
      </c>
      <c r="G32" s="7">
        <v>8</v>
      </c>
      <c r="H32" s="2">
        <v>6</v>
      </c>
      <c r="I32" s="7">
        <v>211</v>
      </c>
      <c r="J32" s="2">
        <v>6</v>
      </c>
      <c r="K32" s="2"/>
      <c r="L32" s="2"/>
      <c r="M32" s="2">
        <v>47.319999999999993</v>
      </c>
      <c r="N32" s="2">
        <v>6</v>
      </c>
      <c r="O32" s="1">
        <v>25</v>
      </c>
      <c r="P32" s="1">
        <v>6</v>
      </c>
      <c r="Q32" s="1"/>
    </row>
    <row r="33" spans="1:17" x14ac:dyDescent="0.2">
      <c r="A33" s="2">
        <v>32</v>
      </c>
      <c r="B33" s="2" t="s">
        <v>66</v>
      </c>
      <c r="C33" s="2">
        <v>2019</v>
      </c>
      <c r="D33" s="4" t="s">
        <v>77</v>
      </c>
      <c r="E33" s="7">
        <v>9.6199999999999992</v>
      </c>
      <c r="F33" s="2">
        <v>6</v>
      </c>
      <c r="G33" s="7">
        <v>8</v>
      </c>
      <c r="H33" s="2">
        <v>6</v>
      </c>
      <c r="I33" s="7">
        <v>210</v>
      </c>
      <c r="J33" s="2">
        <v>7</v>
      </c>
      <c r="K33" s="2"/>
      <c r="L33" s="2"/>
      <c r="M33" s="2">
        <v>47.84</v>
      </c>
      <c r="N33" s="2">
        <v>7</v>
      </c>
      <c r="O33" s="1">
        <v>26</v>
      </c>
      <c r="P33" s="1">
        <v>7</v>
      </c>
      <c r="Q33" s="1"/>
    </row>
    <row r="34" spans="1:17" x14ac:dyDescent="0.2">
      <c r="A34" s="2">
        <v>37</v>
      </c>
      <c r="B34" s="2" t="s">
        <v>69</v>
      </c>
      <c r="C34" s="2">
        <v>2019</v>
      </c>
      <c r="D34" s="4" t="s">
        <v>77</v>
      </c>
      <c r="E34" s="7">
        <v>10.53</v>
      </c>
      <c r="F34" s="2">
        <v>8</v>
      </c>
      <c r="G34" s="7">
        <v>7.6</v>
      </c>
      <c r="H34" s="2">
        <v>8</v>
      </c>
      <c r="I34" s="7">
        <v>193</v>
      </c>
      <c r="J34" s="2">
        <v>8</v>
      </c>
      <c r="K34" s="2"/>
      <c r="L34" s="2"/>
      <c r="M34" s="2">
        <v>49.509999999999991</v>
      </c>
      <c r="N34" s="2">
        <v>8</v>
      </c>
      <c r="O34" s="1">
        <v>32</v>
      </c>
      <c r="P34" s="1">
        <v>8</v>
      </c>
      <c r="Q34" s="1"/>
    </row>
    <row r="35" spans="1:17" x14ac:dyDescent="0.2">
      <c r="A35" s="2">
        <v>45</v>
      </c>
      <c r="B35" s="2" t="s">
        <v>75</v>
      </c>
      <c r="C35" s="2">
        <v>2019</v>
      </c>
      <c r="D35" s="4" t="s">
        <v>77</v>
      </c>
      <c r="E35" s="7">
        <v>11.91</v>
      </c>
      <c r="F35" s="2">
        <v>9</v>
      </c>
      <c r="G35" s="7">
        <v>5.6</v>
      </c>
      <c r="H35" s="2">
        <v>9</v>
      </c>
      <c r="I35" s="7">
        <v>178</v>
      </c>
      <c r="J35" s="2">
        <v>9</v>
      </c>
      <c r="K35" s="2"/>
      <c r="L35" s="2"/>
      <c r="M35" s="2">
        <v>60.5</v>
      </c>
      <c r="N35" s="2">
        <v>10</v>
      </c>
      <c r="O35" s="1">
        <v>37</v>
      </c>
      <c r="P35" s="1">
        <v>9</v>
      </c>
      <c r="Q35" s="1"/>
    </row>
    <row r="36" spans="1:17" x14ac:dyDescent="0.2">
      <c r="A36" s="2">
        <v>43</v>
      </c>
      <c r="B36" s="2" t="s">
        <v>73</v>
      </c>
      <c r="C36" s="2">
        <v>2018</v>
      </c>
      <c r="D36" s="4" t="s">
        <v>77</v>
      </c>
      <c r="E36" s="7">
        <v>13.08</v>
      </c>
      <c r="F36" s="2">
        <v>10</v>
      </c>
      <c r="G36" s="7">
        <v>4.7</v>
      </c>
      <c r="H36" s="2">
        <v>10</v>
      </c>
      <c r="I36" s="7">
        <v>156</v>
      </c>
      <c r="J36" s="2">
        <v>10</v>
      </c>
      <c r="K36" s="2"/>
      <c r="L36" s="2"/>
      <c r="M36" s="2">
        <v>56.079999999999984</v>
      </c>
      <c r="N36" s="2">
        <v>9</v>
      </c>
      <c r="O36" s="1">
        <v>39</v>
      </c>
      <c r="P36" s="1">
        <v>10</v>
      </c>
      <c r="Q36" s="1"/>
    </row>
  </sheetData>
  <autoFilter ref="A3:Q22" xr:uid="{00000000-0001-0000-01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1">
    <mergeCell ref="E26:F26"/>
    <mergeCell ref="G26:H26"/>
    <mergeCell ref="I26:J26"/>
    <mergeCell ref="K26:L26"/>
    <mergeCell ref="M26:N26"/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865B9-D99C-4D7E-BD3E-567D418C007B}">
  <sheetPr>
    <pageSetUpPr fitToPage="1"/>
  </sheetPr>
  <dimension ref="A1:W26"/>
  <sheetViews>
    <sheetView workbookViewId="0">
      <selection activeCell="A4" sqref="A4:P14"/>
    </sheetView>
  </sheetViews>
  <sheetFormatPr baseColWidth="10" defaultColWidth="8.83203125" defaultRowHeight="15" outlineLevelCol="1" x14ac:dyDescent="0.2"/>
  <cols>
    <col min="1" max="1" width="5.5" customWidth="1"/>
    <col min="2" max="2" width="20.33203125" customWidth="1"/>
    <col min="3" max="3" width="6.6640625" bestFit="1" customWidth="1"/>
    <col min="4" max="4" width="6.6640625" customWidth="1"/>
    <col min="5" max="5" width="6" bestFit="1" customWidth="1"/>
    <col min="6" max="6" width="3" bestFit="1" customWidth="1"/>
    <col min="7" max="7" width="6.5" bestFit="1" customWidth="1"/>
    <col min="8" max="8" width="3" bestFit="1" customWidth="1"/>
    <col min="9" max="9" width="6.5" bestFit="1" customWidth="1"/>
    <col min="10" max="10" width="3" bestFit="1" customWidth="1"/>
    <col min="11" max="11" width="6" hidden="1" customWidth="1" outlineLevel="1"/>
    <col min="12" max="12" width="3" hidden="1" customWidth="1" outlineLevel="1"/>
    <col min="13" max="13" width="6" bestFit="1" customWidth="1" collapsed="1"/>
    <col min="14" max="14" width="3" bestFit="1" customWidth="1"/>
    <col min="15" max="15" width="7.6640625" bestFit="1" customWidth="1"/>
    <col min="16" max="16" width="6.5" bestFit="1" customWidth="1"/>
    <col min="17" max="17" width="6.5" customWidth="1"/>
  </cols>
  <sheetData>
    <row r="1" spans="1:23" ht="19" x14ac:dyDescent="0.25">
      <c r="A1" s="63" t="s">
        <v>80</v>
      </c>
      <c r="B1" s="63"/>
      <c r="C1" s="63"/>
      <c r="D1" s="63"/>
    </row>
    <row r="3" spans="1:23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20</v>
      </c>
      <c r="N3" s="6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2">
      <c r="A4" s="2">
        <v>32</v>
      </c>
      <c r="B4" s="2" t="s">
        <v>66</v>
      </c>
      <c r="C4" s="2">
        <v>2019</v>
      </c>
      <c r="D4" s="4" t="s">
        <v>77</v>
      </c>
      <c r="E4" s="7">
        <v>9.6199999999999992</v>
      </c>
      <c r="F4" s="2">
        <f t="shared" ref="F4:F14" si="0">RANK(E4,$E$4:$E$26,1)</f>
        <v>6</v>
      </c>
      <c r="G4" s="7">
        <v>8</v>
      </c>
      <c r="H4" s="2">
        <f t="shared" ref="H4:H14" si="1">RANK(G4,$G$4:$G$26,0)</f>
        <v>6</v>
      </c>
      <c r="I4" s="7">
        <v>210</v>
      </c>
      <c r="J4" s="2">
        <f t="shared" ref="J4:J14" si="2">RANK(I4,$I$4:$I$26,0)</f>
        <v>7</v>
      </c>
      <c r="K4" s="2"/>
      <c r="L4" s="2"/>
      <c r="M4" s="2">
        <v>47.84</v>
      </c>
      <c r="N4" s="2">
        <f t="shared" ref="N4:N14" si="3">RANK(M4,$M$4:$M$26,1)</f>
        <v>7</v>
      </c>
      <c r="O4" s="1">
        <f t="shared" ref="O4:O14" si="4">F4+H4+J4+L4+N4</f>
        <v>26</v>
      </c>
      <c r="P4" s="1">
        <f t="shared" ref="P4:P14" si="5">RANK(O4,$O$4:$O$26,1)</f>
        <v>7</v>
      </c>
      <c r="Q4" s="1"/>
      <c r="T4">
        <v>57.84</v>
      </c>
      <c r="U4">
        <f t="shared" ref="U4:U7" si="6">S4+T4</f>
        <v>57.84</v>
      </c>
      <c r="V4">
        <v>10</v>
      </c>
      <c r="W4">
        <f>U4-V4</f>
        <v>47.84</v>
      </c>
    </row>
    <row r="5" spans="1:23" x14ac:dyDescent="0.2">
      <c r="A5" s="2">
        <v>34</v>
      </c>
      <c r="B5" s="2" t="s">
        <v>24</v>
      </c>
      <c r="C5" s="2">
        <v>2018</v>
      </c>
      <c r="D5" s="4" t="s">
        <v>77</v>
      </c>
      <c r="E5" s="7">
        <v>8.89</v>
      </c>
      <c r="F5" s="2">
        <f t="shared" si="0"/>
        <v>2</v>
      </c>
      <c r="G5" s="7">
        <v>10.8</v>
      </c>
      <c r="H5" s="2">
        <f t="shared" si="1"/>
        <v>2</v>
      </c>
      <c r="I5" s="7">
        <v>270</v>
      </c>
      <c r="J5" s="2">
        <f t="shared" si="2"/>
        <v>2</v>
      </c>
      <c r="K5" s="2"/>
      <c r="L5" s="2"/>
      <c r="M5" s="2">
        <v>42.23</v>
      </c>
      <c r="N5" s="2">
        <f t="shared" si="3"/>
        <v>4</v>
      </c>
      <c r="O5" s="1">
        <f t="shared" si="4"/>
        <v>10</v>
      </c>
      <c r="P5" s="1">
        <f t="shared" si="5"/>
        <v>2</v>
      </c>
      <c r="Q5" s="1"/>
      <c r="S5">
        <v>60</v>
      </c>
      <c r="T5">
        <v>2.23</v>
      </c>
      <c r="U5">
        <f t="shared" si="6"/>
        <v>62.23</v>
      </c>
      <c r="V5">
        <v>20</v>
      </c>
      <c r="W5">
        <f t="shared" ref="W5:W14" si="7">U5-V5</f>
        <v>42.23</v>
      </c>
    </row>
    <row r="6" spans="1:23" x14ac:dyDescent="0.2">
      <c r="A6" s="2">
        <v>35</v>
      </c>
      <c r="B6" s="2" t="s">
        <v>68</v>
      </c>
      <c r="C6" s="2">
        <v>2018</v>
      </c>
      <c r="D6" s="4" t="s">
        <v>77</v>
      </c>
      <c r="E6" s="7">
        <v>8.74</v>
      </c>
      <c r="F6" s="2">
        <f t="shared" si="0"/>
        <v>1</v>
      </c>
      <c r="G6" s="7">
        <v>14</v>
      </c>
      <c r="H6" s="2">
        <f t="shared" si="1"/>
        <v>1</v>
      </c>
      <c r="I6" s="7">
        <v>260</v>
      </c>
      <c r="J6" s="2">
        <f t="shared" si="2"/>
        <v>4</v>
      </c>
      <c r="K6" s="2"/>
      <c r="L6" s="2"/>
      <c r="M6" s="2">
        <v>38.590000000000003</v>
      </c>
      <c r="N6" s="2">
        <f t="shared" si="3"/>
        <v>1</v>
      </c>
      <c r="O6" s="1">
        <f t="shared" si="4"/>
        <v>7</v>
      </c>
      <c r="P6" s="1">
        <f t="shared" si="5"/>
        <v>1</v>
      </c>
      <c r="Q6" s="1"/>
      <c r="S6">
        <v>60</v>
      </c>
      <c r="T6">
        <v>8.59</v>
      </c>
      <c r="U6">
        <f t="shared" si="6"/>
        <v>68.59</v>
      </c>
      <c r="V6">
        <v>30</v>
      </c>
      <c r="W6">
        <f t="shared" si="7"/>
        <v>38.590000000000003</v>
      </c>
    </row>
    <row r="7" spans="1:23" x14ac:dyDescent="0.2">
      <c r="A7" s="2">
        <v>36</v>
      </c>
      <c r="B7" s="2" t="s">
        <v>26</v>
      </c>
      <c r="C7" s="2">
        <v>2019</v>
      </c>
      <c r="D7" s="4" t="s">
        <v>77</v>
      </c>
      <c r="E7" s="7">
        <v>9.7899999999999991</v>
      </c>
      <c r="F7" s="2">
        <f t="shared" si="0"/>
        <v>7</v>
      </c>
      <c r="G7" s="7">
        <v>8</v>
      </c>
      <c r="H7" s="2">
        <f t="shared" si="1"/>
        <v>6</v>
      </c>
      <c r="I7" s="7">
        <v>211</v>
      </c>
      <c r="J7" s="2">
        <f t="shared" si="2"/>
        <v>6</v>
      </c>
      <c r="K7" s="2"/>
      <c r="L7" s="2"/>
      <c r="M7" s="2">
        <v>47.319999999999993</v>
      </c>
      <c r="N7" s="2">
        <f t="shared" si="3"/>
        <v>6</v>
      </c>
      <c r="O7" s="1">
        <f t="shared" si="4"/>
        <v>25</v>
      </c>
      <c r="P7" s="1">
        <f t="shared" si="5"/>
        <v>6</v>
      </c>
      <c r="Q7" s="1"/>
      <c r="S7">
        <v>60</v>
      </c>
      <c r="T7">
        <v>27.32</v>
      </c>
      <c r="U7">
        <f t="shared" si="6"/>
        <v>87.32</v>
      </c>
      <c r="V7">
        <v>40</v>
      </c>
      <c r="W7">
        <f t="shared" si="7"/>
        <v>47.319999999999993</v>
      </c>
    </row>
    <row r="8" spans="1:23" x14ac:dyDescent="0.2">
      <c r="A8" s="2">
        <v>37</v>
      </c>
      <c r="B8" s="2" t="s">
        <v>69</v>
      </c>
      <c r="C8" s="2">
        <v>2019</v>
      </c>
      <c r="D8" s="4" t="s">
        <v>77</v>
      </c>
      <c r="E8" s="7">
        <v>10.53</v>
      </c>
      <c r="F8" s="2">
        <f t="shared" si="0"/>
        <v>8</v>
      </c>
      <c r="G8" s="7">
        <v>7.6</v>
      </c>
      <c r="H8" s="2">
        <f t="shared" si="1"/>
        <v>8</v>
      </c>
      <c r="I8" s="7">
        <v>193</v>
      </c>
      <c r="J8" s="2">
        <f t="shared" si="2"/>
        <v>8</v>
      </c>
      <c r="K8" s="2"/>
      <c r="L8" s="2"/>
      <c r="M8" s="2">
        <v>49.509999999999991</v>
      </c>
      <c r="N8" s="2">
        <f t="shared" si="3"/>
        <v>8</v>
      </c>
      <c r="O8" s="1">
        <f t="shared" si="4"/>
        <v>32</v>
      </c>
      <c r="P8" s="1">
        <f t="shared" si="5"/>
        <v>8</v>
      </c>
      <c r="Q8" s="1"/>
      <c r="S8">
        <v>60</v>
      </c>
      <c r="T8">
        <v>39.51</v>
      </c>
      <c r="U8">
        <f>S8+T8</f>
        <v>99.509999999999991</v>
      </c>
      <c r="V8">
        <v>50</v>
      </c>
      <c r="W8">
        <f t="shared" si="7"/>
        <v>49.509999999999991</v>
      </c>
    </row>
    <row r="9" spans="1:23" x14ac:dyDescent="0.2">
      <c r="A9" s="2">
        <v>38</v>
      </c>
      <c r="B9" s="2" t="s">
        <v>70</v>
      </c>
      <c r="C9" s="2">
        <v>2018</v>
      </c>
      <c r="D9" s="4" t="s">
        <v>77</v>
      </c>
      <c r="E9" s="7">
        <v>9.2799999999999994</v>
      </c>
      <c r="F9" s="2">
        <f t="shared" si="0"/>
        <v>4</v>
      </c>
      <c r="G9" s="7">
        <v>8.8000000000000007</v>
      </c>
      <c r="H9" s="2">
        <f t="shared" si="1"/>
        <v>4</v>
      </c>
      <c r="I9" s="7">
        <v>258</v>
      </c>
      <c r="J9" s="2">
        <f t="shared" si="2"/>
        <v>5</v>
      </c>
      <c r="K9" s="2"/>
      <c r="L9" s="2"/>
      <c r="M9" s="2">
        <v>41.460000000000008</v>
      </c>
      <c r="N9" s="2">
        <f t="shared" si="3"/>
        <v>2</v>
      </c>
      <c r="O9" s="1">
        <f t="shared" si="4"/>
        <v>15</v>
      </c>
      <c r="P9" s="1">
        <f t="shared" si="5"/>
        <v>4</v>
      </c>
      <c r="Q9" s="1"/>
      <c r="S9">
        <v>60</v>
      </c>
      <c r="T9">
        <v>41.46</v>
      </c>
      <c r="U9">
        <f t="shared" ref="U9:U14" si="8">S9+T9</f>
        <v>101.46000000000001</v>
      </c>
      <c r="V9">
        <v>60</v>
      </c>
      <c r="W9">
        <f t="shared" si="7"/>
        <v>41.460000000000008</v>
      </c>
    </row>
    <row r="10" spans="1:23" x14ac:dyDescent="0.2">
      <c r="A10" s="2">
        <v>40</v>
      </c>
      <c r="B10" s="2" t="s">
        <v>71</v>
      </c>
      <c r="C10" s="2">
        <v>2018</v>
      </c>
      <c r="D10" s="4" t="s">
        <v>77</v>
      </c>
      <c r="E10" s="7">
        <v>9.48</v>
      </c>
      <c r="F10" s="2">
        <f t="shared" si="0"/>
        <v>5</v>
      </c>
      <c r="G10" s="7">
        <v>9.8000000000000007</v>
      </c>
      <c r="H10" s="2">
        <f t="shared" si="1"/>
        <v>3</v>
      </c>
      <c r="I10" s="7">
        <v>301</v>
      </c>
      <c r="J10" s="2">
        <f t="shared" si="2"/>
        <v>1</v>
      </c>
      <c r="K10" s="2"/>
      <c r="L10" s="2"/>
      <c r="M10" s="2">
        <v>42.2</v>
      </c>
      <c r="N10" s="2">
        <f t="shared" si="3"/>
        <v>3</v>
      </c>
      <c r="O10" s="1">
        <f t="shared" si="4"/>
        <v>12</v>
      </c>
      <c r="P10" s="1">
        <f t="shared" si="5"/>
        <v>3</v>
      </c>
      <c r="Q10" s="1"/>
      <c r="S10">
        <v>120</v>
      </c>
      <c r="T10">
        <v>2.2000000000000002</v>
      </c>
      <c r="U10">
        <f t="shared" si="8"/>
        <v>122.2</v>
      </c>
      <c r="V10">
        <v>80</v>
      </c>
      <c r="W10">
        <f t="shared" si="7"/>
        <v>42.2</v>
      </c>
    </row>
    <row r="11" spans="1:23" x14ac:dyDescent="0.2">
      <c r="A11" s="2">
        <v>41</v>
      </c>
      <c r="B11" s="13" t="s">
        <v>72</v>
      </c>
      <c r="C11" s="13">
        <v>2019</v>
      </c>
      <c r="D11" s="14" t="s">
        <v>77</v>
      </c>
      <c r="E11" s="15">
        <v>99</v>
      </c>
      <c r="F11" s="13">
        <f t="shared" si="0"/>
        <v>11</v>
      </c>
      <c r="G11" s="15">
        <v>0</v>
      </c>
      <c r="H11" s="13">
        <f t="shared" si="1"/>
        <v>11</v>
      </c>
      <c r="I11" s="15">
        <v>0</v>
      </c>
      <c r="J11" s="13">
        <f t="shared" si="2"/>
        <v>11</v>
      </c>
      <c r="K11" s="13"/>
      <c r="L11" s="13"/>
      <c r="M11" s="13">
        <v>961.31999999999994</v>
      </c>
      <c r="N11" s="13">
        <f t="shared" si="3"/>
        <v>11</v>
      </c>
      <c r="O11" s="16">
        <f t="shared" si="4"/>
        <v>44</v>
      </c>
      <c r="P11" s="16">
        <f t="shared" si="5"/>
        <v>11</v>
      </c>
      <c r="Q11" s="1"/>
      <c r="S11">
        <v>999</v>
      </c>
      <c r="T11">
        <v>42.32</v>
      </c>
      <c r="U11">
        <f t="shared" si="8"/>
        <v>1041.32</v>
      </c>
      <c r="V11">
        <v>80</v>
      </c>
      <c r="W11">
        <f t="shared" si="7"/>
        <v>961.31999999999994</v>
      </c>
    </row>
    <row r="12" spans="1:23" x14ac:dyDescent="0.2">
      <c r="A12" s="2">
        <v>43</v>
      </c>
      <c r="B12" s="2" t="s">
        <v>73</v>
      </c>
      <c r="C12" s="2">
        <v>2018</v>
      </c>
      <c r="D12" s="4" t="s">
        <v>77</v>
      </c>
      <c r="E12" s="7">
        <v>13.08</v>
      </c>
      <c r="F12" s="2">
        <f t="shared" si="0"/>
        <v>10</v>
      </c>
      <c r="G12" s="7">
        <v>4.7</v>
      </c>
      <c r="H12" s="2">
        <f t="shared" si="1"/>
        <v>10</v>
      </c>
      <c r="I12" s="7">
        <v>156</v>
      </c>
      <c r="J12" s="2">
        <f t="shared" si="2"/>
        <v>10</v>
      </c>
      <c r="K12" s="2"/>
      <c r="L12" s="2"/>
      <c r="M12" s="2">
        <v>56.079999999999984</v>
      </c>
      <c r="N12" s="2">
        <f t="shared" si="3"/>
        <v>9</v>
      </c>
      <c r="O12" s="1">
        <f t="shared" si="4"/>
        <v>39</v>
      </c>
      <c r="P12" s="1">
        <f t="shared" si="5"/>
        <v>10</v>
      </c>
      <c r="Q12" s="1"/>
      <c r="S12">
        <v>120</v>
      </c>
      <c r="T12">
        <v>36.08</v>
      </c>
      <c r="U12">
        <f t="shared" si="8"/>
        <v>156.07999999999998</v>
      </c>
      <c r="V12">
        <v>100</v>
      </c>
      <c r="W12">
        <f t="shared" si="7"/>
        <v>56.079999999999984</v>
      </c>
    </row>
    <row r="13" spans="1:23" x14ac:dyDescent="0.2">
      <c r="A13" s="2">
        <v>45</v>
      </c>
      <c r="B13" s="2" t="s">
        <v>75</v>
      </c>
      <c r="C13" s="2">
        <v>2019</v>
      </c>
      <c r="D13" s="4" t="s">
        <v>77</v>
      </c>
      <c r="E13" s="7">
        <v>11.91</v>
      </c>
      <c r="F13" s="2">
        <f t="shared" si="0"/>
        <v>9</v>
      </c>
      <c r="G13" s="7">
        <v>5.6</v>
      </c>
      <c r="H13" s="2">
        <f t="shared" si="1"/>
        <v>9</v>
      </c>
      <c r="I13" s="7">
        <v>178</v>
      </c>
      <c r="J13" s="2">
        <f t="shared" si="2"/>
        <v>9</v>
      </c>
      <c r="K13" s="2"/>
      <c r="L13" s="2"/>
      <c r="M13" s="2">
        <v>60.5</v>
      </c>
      <c r="N13" s="2">
        <f t="shared" si="3"/>
        <v>10</v>
      </c>
      <c r="O13" s="1">
        <f t="shared" si="4"/>
        <v>37</v>
      </c>
      <c r="P13" s="1">
        <f t="shared" si="5"/>
        <v>9</v>
      </c>
      <c r="Q13" s="1"/>
      <c r="S13">
        <v>180</v>
      </c>
      <c r="T13">
        <v>0.5</v>
      </c>
      <c r="U13">
        <f t="shared" si="8"/>
        <v>180.5</v>
      </c>
      <c r="V13">
        <v>120</v>
      </c>
      <c r="W13">
        <f t="shared" si="7"/>
        <v>60.5</v>
      </c>
    </row>
    <row r="14" spans="1:23" x14ac:dyDescent="0.2">
      <c r="A14" s="2">
        <v>48</v>
      </c>
      <c r="B14" s="20" t="s">
        <v>155</v>
      </c>
      <c r="C14" s="2"/>
      <c r="D14" s="4" t="s">
        <v>77</v>
      </c>
      <c r="E14" s="7">
        <v>9.0299999999999994</v>
      </c>
      <c r="F14" s="2">
        <f t="shared" si="0"/>
        <v>3</v>
      </c>
      <c r="G14" s="7">
        <v>8.5</v>
      </c>
      <c r="H14" s="2">
        <f t="shared" si="1"/>
        <v>5</v>
      </c>
      <c r="I14" s="7">
        <v>265</v>
      </c>
      <c r="J14" s="2">
        <f t="shared" si="2"/>
        <v>3</v>
      </c>
      <c r="K14" s="2"/>
      <c r="L14" s="2"/>
      <c r="M14" s="2">
        <v>45.860000000000014</v>
      </c>
      <c r="N14" s="2">
        <f t="shared" si="3"/>
        <v>5</v>
      </c>
      <c r="O14" s="1">
        <f t="shared" si="4"/>
        <v>16</v>
      </c>
      <c r="P14" s="1">
        <f t="shared" si="5"/>
        <v>5</v>
      </c>
      <c r="Q14" s="1"/>
      <c r="S14">
        <v>180</v>
      </c>
      <c r="T14">
        <v>15.86</v>
      </c>
      <c r="U14">
        <f t="shared" si="8"/>
        <v>195.86</v>
      </c>
      <c r="V14">
        <v>150</v>
      </c>
      <c r="W14">
        <f t="shared" si="7"/>
        <v>45.860000000000014</v>
      </c>
    </row>
    <row r="15" spans="1:23" x14ac:dyDescent="0.2">
      <c r="A15" s="2">
        <v>49</v>
      </c>
      <c r="B15" s="2"/>
      <c r="C15" s="2"/>
      <c r="D15" s="4"/>
      <c r="E15" s="7"/>
      <c r="F15" s="2"/>
      <c r="G15" s="7"/>
      <c r="H15" s="2"/>
      <c r="I15" s="7"/>
      <c r="J15" s="2"/>
      <c r="K15" s="2"/>
      <c r="L15" s="2"/>
      <c r="M15" s="2"/>
      <c r="N15" s="2"/>
      <c r="O15" s="1"/>
      <c r="P15" s="1"/>
      <c r="Q15" s="1"/>
    </row>
    <row r="16" spans="1:23" x14ac:dyDescent="0.2">
      <c r="A16" s="2">
        <v>50</v>
      </c>
      <c r="B16" s="2"/>
      <c r="C16" s="2"/>
      <c r="D16" s="4"/>
      <c r="E16" s="7"/>
      <c r="F16" s="2"/>
      <c r="G16" s="7"/>
      <c r="H16" s="2"/>
      <c r="I16" s="7"/>
      <c r="J16" s="2"/>
      <c r="K16" s="2"/>
      <c r="L16" s="2"/>
      <c r="M16" s="2"/>
      <c r="N16" s="2"/>
      <c r="O16" s="1"/>
      <c r="P16" s="1"/>
      <c r="Q16" s="1"/>
    </row>
    <row r="17" spans="1:17" x14ac:dyDescent="0.2">
      <c r="A17" s="2">
        <v>51</v>
      </c>
      <c r="B17" s="2"/>
      <c r="C17" s="2"/>
      <c r="D17" s="4"/>
      <c r="E17" s="7"/>
      <c r="F17" s="2"/>
      <c r="G17" s="7"/>
      <c r="H17" s="2"/>
      <c r="I17" s="7"/>
      <c r="J17" s="2"/>
      <c r="K17" s="2"/>
      <c r="L17" s="2"/>
      <c r="M17" s="2"/>
      <c r="N17" s="2"/>
      <c r="O17" s="1"/>
      <c r="P17" s="1"/>
      <c r="Q17" s="1"/>
    </row>
    <row r="18" spans="1:17" x14ac:dyDescent="0.2">
      <c r="A18" s="2">
        <v>52</v>
      </c>
      <c r="B18" s="2"/>
      <c r="C18" s="2"/>
      <c r="D18" s="4"/>
      <c r="E18" s="7"/>
      <c r="F18" s="2"/>
      <c r="G18" s="7"/>
      <c r="H18" s="2"/>
      <c r="I18" s="7"/>
      <c r="J18" s="2"/>
      <c r="K18" s="2"/>
      <c r="L18" s="2"/>
      <c r="M18" s="2"/>
      <c r="N18" s="2"/>
      <c r="O18" s="1"/>
      <c r="P18" s="1"/>
      <c r="Q18" s="1"/>
    </row>
    <row r="19" spans="1:17" x14ac:dyDescent="0.2">
      <c r="A19" s="2">
        <v>53</v>
      </c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0" spans="1:17" x14ac:dyDescent="0.2">
      <c r="A20" s="2">
        <v>54</v>
      </c>
      <c r="B20" s="2"/>
      <c r="C20" s="2"/>
      <c r="D20" s="4"/>
      <c r="E20" s="7"/>
      <c r="F20" s="2"/>
      <c r="G20" s="7"/>
      <c r="H20" s="2"/>
      <c r="I20" s="7"/>
      <c r="J20" s="2"/>
      <c r="K20" s="2"/>
      <c r="L20" s="2"/>
      <c r="M20" s="2"/>
      <c r="N20" s="2"/>
      <c r="O20" s="1"/>
      <c r="P20" s="1"/>
      <c r="Q20" s="1"/>
    </row>
    <row r="21" spans="1:17" x14ac:dyDescent="0.2">
      <c r="A21" s="2">
        <v>55</v>
      </c>
      <c r="B21" s="2"/>
      <c r="C21" s="2"/>
      <c r="D21" s="4"/>
      <c r="E21" s="7"/>
      <c r="F21" s="2"/>
      <c r="G21" s="7"/>
      <c r="H21" s="2"/>
      <c r="I21" s="7"/>
      <c r="J21" s="2"/>
      <c r="K21" s="2"/>
      <c r="L21" s="2"/>
      <c r="M21" s="2"/>
      <c r="N21" s="2"/>
      <c r="O21" s="1"/>
      <c r="P21" s="1"/>
      <c r="Q21" s="1"/>
    </row>
    <row r="22" spans="1:17" x14ac:dyDescent="0.2">
      <c r="A22" s="2">
        <v>56</v>
      </c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3" spans="1:17" x14ac:dyDescent="0.2">
      <c r="A23" s="2">
        <v>57</v>
      </c>
      <c r="B23" s="2"/>
      <c r="C23" s="2"/>
      <c r="D23" s="4"/>
      <c r="E23" s="7"/>
      <c r="F23" s="2"/>
      <c r="G23" s="7"/>
      <c r="H23" s="2"/>
      <c r="I23" s="7"/>
      <c r="J23" s="2"/>
      <c r="K23" s="2"/>
      <c r="L23" s="2"/>
      <c r="M23" s="2"/>
      <c r="N23" s="2"/>
      <c r="O23" s="1"/>
      <c r="P23" s="1"/>
      <c r="Q23" s="1"/>
    </row>
    <row r="24" spans="1:17" x14ac:dyDescent="0.2">
      <c r="A24" s="2">
        <v>58</v>
      </c>
      <c r="B24" s="2"/>
      <c r="C24" s="2"/>
      <c r="D24" s="4"/>
      <c r="E24" s="7"/>
      <c r="F24" s="2"/>
      <c r="G24" s="7"/>
      <c r="H24" s="2"/>
      <c r="I24" s="7"/>
      <c r="J24" s="2"/>
      <c r="K24" s="2"/>
      <c r="L24" s="2"/>
      <c r="M24" s="2"/>
      <c r="N24" s="2"/>
      <c r="O24" s="1"/>
      <c r="P24" s="1"/>
      <c r="Q24" s="1"/>
    </row>
    <row r="25" spans="1:17" x14ac:dyDescent="0.2">
      <c r="A25" s="2">
        <v>59</v>
      </c>
      <c r="B25" s="2"/>
      <c r="C25" s="2"/>
      <c r="D25" s="4"/>
      <c r="E25" s="7"/>
      <c r="F25" s="2"/>
      <c r="G25" s="7"/>
      <c r="H25" s="2"/>
      <c r="I25" s="7"/>
      <c r="J25" s="2"/>
      <c r="K25" s="2"/>
      <c r="L25" s="2"/>
      <c r="M25" s="2"/>
      <c r="N25" s="2"/>
      <c r="O25" s="1"/>
      <c r="P25" s="1"/>
      <c r="Q25" s="1"/>
    </row>
    <row r="26" spans="1:17" x14ac:dyDescent="0.2">
      <c r="A26" s="2">
        <v>60</v>
      </c>
      <c r="B26" s="2"/>
      <c r="C26" s="2"/>
      <c r="D26" s="4"/>
      <c r="E26" s="7"/>
      <c r="F26" s="2"/>
      <c r="G26" s="7"/>
      <c r="H26" s="2"/>
      <c r="I26" s="7"/>
      <c r="J26" s="2"/>
      <c r="K26" s="2"/>
      <c r="L26" s="2"/>
      <c r="M26" s="2"/>
      <c r="N26" s="2"/>
      <c r="O26" s="1"/>
      <c r="P26" s="1"/>
      <c r="Q26" s="1"/>
    </row>
  </sheetData>
  <autoFilter ref="A3:Q26" xr:uid="{00000000-0001-0000-01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6"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>
    <pageSetUpPr fitToPage="1"/>
  </sheetPr>
  <dimension ref="A1:V71"/>
  <sheetViews>
    <sheetView workbookViewId="0">
      <selection activeCell="P73" sqref="A1:P73"/>
    </sheetView>
  </sheetViews>
  <sheetFormatPr baseColWidth="10" defaultColWidth="8.83203125" defaultRowHeight="15" x14ac:dyDescent="0.2"/>
  <cols>
    <col min="1" max="1" width="5.5" customWidth="1"/>
    <col min="2" max="2" width="17.83203125" customWidth="1"/>
    <col min="3" max="3" width="5.6640625" customWidth="1"/>
    <col min="4" max="4" width="5.5" customWidth="1"/>
    <col min="5" max="5" width="7.6640625" customWidth="1"/>
    <col min="6" max="6" width="6.6640625" customWidth="1"/>
    <col min="7" max="7" width="8" customWidth="1"/>
    <col min="8" max="8" width="8.83203125" customWidth="1"/>
    <col min="9" max="9" width="12" style="29" customWidth="1"/>
    <col min="10" max="10" width="17.5" customWidth="1"/>
    <col min="11" max="11" width="13" customWidth="1"/>
    <col min="12" max="12" width="10" customWidth="1"/>
    <col min="13" max="13" width="8.6640625" customWidth="1"/>
    <col min="14" max="14" width="17.5" customWidth="1"/>
    <col min="15" max="15" width="7.6640625" bestFit="1" customWidth="1"/>
    <col min="16" max="16" width="18" bestFit="1" customWidth="1"/>
    <col min="17" max="17" width="6.5" customWidth="1"/>
    <col min="18" max="19" width="6" bestFit="1" customWidth="1"/>
    <col min="20" max="20" width="10.1640625" bestFit="1" customWidth="1"/>
    <col min="21" max="21" width="10.83203125" bestFit="1" customWidth="1"/>
    <col min="22" max="22" width="11.5" bestFit="1" customWidth="1"/>
  </cols>
  <sheetData>
    <row r="1" spans="1:22" ht="19" x14ac:dyDescent="0.25">
      <c r="A1" s="11" t="s">
        <v>81</v>
      </c>
      <c r="B1" s="11"/>
      <c r="C1" s="11"/>
      <c r="D1" s="11"/>
    </row>
    <row r="2" spans="1:22" x14ac:dyDescent="0.2">
      <c r="A2" s="40" t="s">
        <v>157</v>
      </c>
    </row>
    <row r="3" spans="1:22" hidden="1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21</v>
      </c>
      <c r="N3" s="62"/>
      <c r="O3" s="3" t="s">
        <v>8</v>
      </c>
      <c r="P3" s="3" t="s">
        <v>9</v>
      </c>
      <c r="Q3" s="3" t="s">
        <v>19</v>
      </c>
      <c r="R3" s="10" t="s">
        <v>46</v>
      </c>
      <c r="S3" s="10" t="s">
        <v>47</v>
      </c>
      <c r="T3" s="10" t="s">
        <v>48</v>
      </c>
      <c r="U3" s="10" t="s">
        <v>49</v>
      </c>
      <c r="V3" s="10" t="s">
        <v>50</v>
      </c>
    </row>
    <row r="4" spans="1:22" hidden="1" x14ac:dyDescent="0.2">
      <c r="A4" s="2">
        <v>61</v>
      </c>
      <c r="B4" s="8" t="s">
        <v>84</v>
      </c>
      <c r="C4" s="2">
        <v>2016</v>
      </c>
      <c r="D4" s="4" t="s">
        <v>131</v>
      </c>
      <c r="E4" s="7">
        <v>9.66</v>
      </c>
      <c r="F4" s="2">
        <f>RANK(E4,$E$4:$E$34,1)</f>
        <v>21</v>
      </c>
      <c r="G4" s="7">
        <v>11.8</v>
      </c>
      <c r="H4" s="2">
        <f>RANK(G4,$G$4:$G$34,0)</f>
        <v>9</v>
      </c>
      <c r="I4" s="30">
        <v>197</v>
      </c>
      <c r="J4" s="2">
        <f>RANK(I4,$I$4:$I$34,0)</f>
        <v>27</v>
      </c>
      <c r="K4" s="2">
        <v>10.86</v>
      </c>
      <c r="L4" s="2">
        <f>RANK(K4,$K$4:$K$34,1)</f>
        <v>24</v>
      </c>
      <c r="M4" s="2">
        <v>44.47</v>
      </c>
      <c r="N4" s="2">
        <f>RANK(M4,$M$4:$M$34,1)</f>
        <v>12</v>
      </c>
      <c r="O4" s="1">
        <f t="shared" ref="O4:O34" si="0">F4+H4+J4+L4+N4</f>
        <v>93</v>
      </c>
      <c r="P4" s="1">
        <f>RANK(O4,$O$4:$O$34,1)</f>
        <v>20</v>
      </c>
      <c r="Q4" s="1"/>
      <c r="R4">
        <v>0</v>
      </c>
      <c r="S4">
        <v>44.47</v>
      </c>
      <c r="T4">
        <f>R4+S4</f>
        <v>44.47</v>
      </c>
      <c r="V4">
        <f>T4-U4</f>
        <v>44.47</v>
      </c>
    </row>
    <row r="5" spans="1:22" hidden="1" x14ac:dyDescent="0.2">
      <c r="A5" s="2">
        <v>62</v>
      </c>
      <c r="B5" s="2" t="s">
        <v>85</v>
      </c>
      <c r="C5" s="2">
        <v>2017</v>
      </c>
      <c r="D5" s="4" t="s">
        <v>131</v>
      </c>
      <c r="E5" s="7">
        <v>9.8800000000000008</v>
      </c>
      <c r="F5" s="2">
        <f t="shared" ref="F5:F34" si="1">RANK(E5,$E$4:$E$34,1)</f>
        <v>25</v>
      </c>
      <c r="G5" s="7">
        <v>5.4</v>
      </c>
      <c r="H5" s="2">
        <f t="shared" ref="H5:H34" si="2">RANK(G5,$G$4:$G$34,0)</f>
        <v>29</v>
      </c>
      <c r="I5" s="30">
        <v>222</v>
      </c>
      <c r="J5" s="2">
        <f t="shared" ref="J5:J34" si="3">RANK(I5,$I$4:$I$34,0)</f>
        <v>22</v>
      </c>
      <c r="K5" s="2">
        <v>11.16</v>
      </c>
      <c r="L5" s="2">
        <f t="shared" ref="L5:L34" si="4">RANK(K5,$K$4:$K$34,1)</f>
        <v>25</v>
      </c>
      <c r="M5" s="2">
        <v>54.540000000000006</v>
      </c>
      <c r="N5" s="2">
        <f t="shared" ref="N5:N34" si="5">RANK(M5,$M$4:$M$34,1)</f>
        <v>23</v>
      </c>
      <c r="O5" s="1">
        <f t="shared" si="0"/>
        <v>124</v>
      </c>
      <c r="P5" s="1">
        <f t="shared" ref="P5:P34" si="6">RANK(O5,$O$4:$O$34,1)</f>
        <v>25</v>
      </c>
      <c r="Q5" s="1"/>
      <c r="R5">
        <v>60</v>
      </c>
      <c r="S5">
        <v>4.54</v>
      </c>
      <c r="T5">
        <f t="shared" ref="T5:T30" si="7">R5+S5</f>
        <v>64.540000000000006</v>
      </c>
      <c r="U5">
        <v>10</v>
      </c>
      <c r="V5">
        <f t="shared" ref="V5:V32" si="8">T5-U5</f>
        <v>54.540000000000006</v>
      </c>
    </row>
    <row r="6" spans="1:22" hidden="1" x14ac:dyDescent="0.2">
      <c r="A6" s="2">
        <v>63</v>
      </c>
      <c r="B6" s="2" t="s">
        <v>45</v>
      </c>
      <c r="C6" s="2">
        <v>2017</v>
      </c>
      <c r="D6" s="4" t="s">
        <v>131</v>
      </c>
      <c r="E6" s="7">
        <v>9.26</v>
      </c>
      <c r="F6" s="2">
        <f t="shared" si="1"/>
        <v>16</v>
      </c>
      <c r="G6" s="7">
        <v>10.8</v>
      </c>
      <c r="H6" s="2">
        <f t="shared" si="2"/>
        <v>13</v>
      </c>
      <c r="I6" s="30">
        <v>270</v>
      </c>
      <c r="J6" s="2">
        <f t="shared" si="3"/>
        <v>11</v>
      </c>
      <c r="K6" s="2">
        <v>10.14</v>
      </c>
      <c r="L6" s="2">
        <f t="shared" si="4"/>
        <v>15</v>
      </c>
      <c r="M6" s="2">
        <v>47.86</v>
      </c>
      <c r="N6" s="2">
        <f t="shared" si="5"/>
        <v>17</v>
      </c>
      <c r="O6" s="1">
        <f t="shared" si="0"/>
        <v>72</v>
      </c>
      <c r="P6" s="1">
        <f t="shared" si="6"/>
        <v>16</v>
      </c>
      <c r="Q6" s="1"/>
      <c r="R6">
        <v>60</v>
      </c>
      <c r="S6">
        <v>7.86</v>
      </c>
      <c r="T6">
        <f t="shared" si="7"/>
        <v>67.86</v>
      </c>
      <c r="U6">
        <v>20</v>
      </c>
      <c r="V6">
        <f t="shared" si="8"/>
        <v>47.86</v>
      </c>
    </row>
    <row r="7" spans="1:22" hidden="1" x14ac:dyDescent="0.2">
      <c r="A7" s="2">
        <v>64</v>
      </c>
      <c r="B7" s="2" t="s">
        <v>86</v>
      </c>
      <c r="C7" s="2">
        <v>2017</v>
      </c>
      <c r="D7" s="4" t="s">
        <v>131</v>
      </c>
      <c r="E7" s="7">
        <v>9.93</v>
      </c>
      <c r="F7" s="2">
        <f t="shared" si="1"/>
        <v>26</v>
      </c>
      <c r="G7" s="7">
        <v>6.4</v>
      </c>
      <c r="H7" s="2">
        <f t="shared" si="2"/>
        <v>26</v>
      </c>
      <c r="I7" s="30">
        <v>224</v>
      </c>
      <c r="J7" s="2">
        <f t="shared" si="3"/>
        <v>21</v>
      </c>
      <c r="K7" s="2">
        <v>10.45</v>
      </c>
      <c r="L7" s="2">
        <f t="shared" si="4"/>
        <v>19</v>
      </c>
      <c r="M7" s="2">
        <v>50.8</v>
      </c>
      <c r="N7" s="2">
        <f t="shared" si="5"/>
        <v>20</v>
      </c>
      <c r="O7" s="1">
        <f t="shared" si="0"/>
        <v>112</v>
      </c>
      <c r="P7" s="1">
        <f t="shared" si="6"/>
        <v>23</v>
      </c>
      <c r="Q7" s="1"/>
      <c r="R7">
        <v>60</v>
      </c>
      <c r="S7">
        <v>20.8</v>
      </c>
      <c r="T7">
        <f t="shared" si="7"/>
        <v>80.8</v>
      </c>
      <c r="U7">
        <v>30</v>
      </c>
      <c r="V7">
        <f t="shared" si="8"/>
        <v>50.8</v>
      </c>
    </row>
    <row r="8" spans="1:22" hidden="1" x14ac:dyDescent="0.2">
      <c r="A8" s="2">
        <v>65</v>
      </c>
      <c r="B8" s="2" t="s">
        <v>87</v>
      </c>
      <c r="C8" s="2">
        <v>2017</v>
      </c>
      <c r="D8" s="4" t="s">
        <v>131</v>
      </c>
      <c r="E8" s="7">
        <v>10.66</v>
      </c>
      <c r="F8" s="2">
        <f t="shared" si="1"/>
        <v>29</v>
      </c>
      <c r="G8" s="7">
        <v>8.4</v>
      </c>
      <c r="H8" s="2">
        <f t="shared" si="2"/>
        <v>20</v>
      </c>
      <c r="I8" s="30">
        <v>206</v>
      </c>
      <c r="J8" s="2">
        <f t="shared" si="3"/>
        <v>25</v>
      </c>
      <c r="K8" s="2">
        <v>12.28</v>
      </c>
      <c r="L8" s="2">
        <f t="shared" si="4"/>
        <v>28</v>
      </c>
      <c r="M8" s="2">
        <v>51.510000000000005</v>
      </c>
      <c r="N8" s="2">
        <f t="shared" si="5"/>
        <v>21</v>
      </c>
      <c r="O8" s="1">
        <f t="shared" si="0"/>
        <v>123</v>
      </c>
      <c r="P8" s="1">
        <f t="shared" si="6"/>
        <v>24</v>
      </c>
      <c r="Q8" s="1"/>
      <c r="R8">
        <v>60</v>
      </c>
      <c r="S8">
        <v>31.51</v>
      </c>
      <c r="T8">
        <f t="shared" si="7"/>
        <v>91.51</v>
      </c>
      <c r="U8">
        <v>40</v>
      </c>
      <c r="V8">
        <f t="shared" si="8"/>
        <v>51.510000000000005</v>
      </c>
    </row>
    <row r="9" spans="1:22" hidden="1" x14ac:dyDescent="0.2">
      <c r="A9" s="2">
        <v>66</v>
      </c>
      <c r="B9" s="2" t="s">
        <v>33</v>
      </c>
      <c r="C9" s="2">
        <v>2017</v>
      </c>
      <c r="D9" s="4" t="s">
        <v>132</v>
      </c>
      <c r="E9" s="7">
        <v>10.86</v>
      </c>
      <c r="F9" s="2">
        <f t="shared" si="1"/>
        <v>30</v>
      </c>
      <c r="G9" s="7">
        <v>5.2</v>
      </c>
      <c r="H9" s="2">
        <f t="shared" si="2"/>
        <v>30</v>
      </c>
      <c r="I9" s="30">
        <v>218</v>
      </c>
      <c r="J9" s="2">
        <f t="shared" si="3"/>
        <v>24</v>
      </c>
      <c r="K9" s="2">
        <v>12.48</v>
      </c>
      <c r="L9" s="2">
        <f t="shared" si="4"/>
        <v>29</v>
      </c>
      <c r="M9" s="2">
        <v>53.3</v>
      </c>
      <c r="N9" s="2">
        <f t="shared" si="5"/>
        <v>22</v>
      </c>
      <c r="O9" s="1">
        <f t="shared" si="0"/>
        <v>135</v>
      </c>
      <c r="P9" s="1">
        <f t="shared" si="6"/>
        <v>29</v>
      </c>
      <c r="Q9" s="1"/>
      <c r="R9">
        <v>0</v>
      </c>
      <c r="S9">
        <v>53.3</v>
      </c>
      <c r="T9">
        <f t="shared" si="7"/>
        <v>53.3</v>
      </c>
      <c r="U9">
        <v>0</v>
      </c>
      <c r="V9">
        <f t="shared" si="8"/>
        <v>53.3</v>
      </c>
    </row>
    <row r="10" spans="1:22" hidden="1" x14ac:dyDescent="0.2">
      <c r="A10" s="36">
        <v>67</v>
      </c>
      <c r="B10" s="2" t="s">
        <v>30</v>
      </c>
      <c r="C10" s="2">
        <v>2016</v>
      </c>
      <c r="D10" s="4" t="s">
        <v>132</v>
      </c>
      <c r="E10" s="7">
        <v>9.2100000000000009</v>
      </c>
      <c r="F10" s="2">
        <f t="shared" si="1"/>
        <v>15</v>
      </c>
      <c r="G10" s="7">
        <v>17.5</v>
      </c>
      <c r="H10" s="2">
        <f t="shared" si="2"/>
        <v>3</v>
      </c>
      <c r="I10" s="30">
        <v>260</v>
      </c>
      <c r="J10" s="2">
        <f t="shared" si="3"/>
        <v>14</v>
      </c>
      <c r="K10" s="2">
        <v>10</v>
      </c>
      <c r="L10" s="2">
        <f t="shared" si="4"/>
        <v>12</v>
      </c>
      <c r="M10" s="2">
        <v>41.15</v>
      </c>
      <c r="N10" s="2">
        <f t="shared" si="5"/>
        <v>6</v>
      </c>
      <c r="O10" s="1">
        <f t="shared" si="0"/>
        <v>50</v>
      </c>
      <c r="P10" s="1">
        <f t="shared" si="6"/>
        <v>8</v>
      </c>
      <c r="Q10" s="1"/>
      <c r="R10">
        <v>0</v>
      </c>
      <c r="S10">
        <v>51.15</v>
      </c>
      <c r="T10">
        <f t="shared" si="7"/>
        <v>51.15</v>
      </c>
      <c r="U10">
        <v>10</v>
      </c>
      <c r="V10">
        <f t="shared" si="8"/>
        <v>41.15</v>
      </c>
    </row>
    <row r="11" spans="1:22" hidden="1" x14ac:dyDescent="0.2">
      <c r="A11" s="2">
        <v>68</v>
      </c>
      <c r="B11" s="2" t="s">
        <v>27</v>
      </c>
      <c r="C11" s="2">
        <v>2017</v>
      </c>
      <c r="D11" s="4" t="s">
        <v>132</v>
      </c>
      <c r="E11" s="7">
        <v>8.48</v>
      </c>
      <c r="F11" s="2">
        <f t="shared" si="1"/>
        <v>5</v>
      </c>
      <c r="G11" s="7">
        <v>11.4</v>
      </c>
      <c r="H11" s="2">
        <f t="shared" si="2"/>
        <v>11</v>
      </c>
      <c r="I11" s="30">
        <v>290</v>
      </c>
      <c r="J11" s="2">
        <f t="shared" si="3"/>
        <v>5</v>
      </c>
      <c r="K11" s="2">
        <v>9.84</v>
      </c>
      <c r="L11" s="2">
        <f t="shared" si="4"/>
        <v>11</v>
      </c>
      <c r="M11" s="2">
        <v>37.71</v>
      </c>
      <c r="N11" s="2">
        <f t="shared" si="5"/>
        <v>2</v>
      </c>
      <c r="O11" s="1">
        <f t="shared" si="0"/>
        <v>34</v>
      </c>
      <c r="P11" s="1">
        <f t="shared" si="6"/>
        <v>3</v>
      </c>
      <c r="Q11" s="1"/>
      <c r="R11">
        <v>0</v>
      </c>
      <c r="S11">
        <v>57.71</v>
      </c>
      <c r="T11">
        <f t="shared" si="7"/>
        <v>57.71</v>
      </c>
      <c r="U11">
        <v>20</v>
      </c>
      <c r="V11">
        <f t="shared" si="8"/>
        <v>37.71</v>
      </c>
    </row>
    <row r="12" spans="1:22" hidden="1" x14ac:dyDescent="0.2">
      <c r="A12" s="2">
        <v>69</v>
      </c>
      <c r="B12" s="2" t="s">
        <v>88</v>
      </c>
      <c r="C12" s="2">
        <v>2017</v>
      </c>
      <c r="D12" s="4" t="s">
        <v>131</v>
      </c>
      <c r="E12" s="7">
        <v>9.36</v>
      </c>
      <c r="F12" s="2">
        <f t="shared" si="1"/>
        <v>18</v>
      </c>
      <c r="G12" s="7">
        <v>10.199999999999999</v>
      </c>
      <c r="H12" s="2">
        <f t="shared" si="2"/>
        <v>15</v>
      </c>
      <c r="I12" s="30">
        <v>244</v>
      </c>
      <c r="J12" s="2">
        <f t="shared" si="3"/>
        <v>19</v>
      </c>
      <c r="K12" s="2">
        <v>10.68</v>
      </c>
      <c r="L12" s="2">
        <f t="shared" si="4"/>
        <v>22</v>
      </c>
      <c r="M12" s="2">
        <v>45.430000000000007</v>
      </c>
      <c r="N12" s="2">
        <f t="shared" si="5"/>
        <v>16</v>
      </c>
      <c r="O12" s="1">
        <f t="shared" si="0"/>
        <v>90</v>
      </c>
      <c r="P12" s="1">
        <f t="shared" si="6"/>
        <v>19</v>
      </c>
      <c r="Q12" s="1"/>
      <c r="R12">
        <v>60</v>
      </c>
      <c r="S12">
        <v>35.43</v>
      </c>
      <c r="T12">
        <f t="shared" si="7"/>
        <v>95.43</v>
      </c>
      <c r="U12">
        <v>50</v>
      </c>
      <c r="V12">
        <f t="shared" si="8"/>
        <v>45.430000000000007</v>
      </c>
    </row>
    <row r="13" spans="1:22" hidden="1" x14ac:dyDescent="0.2">
      <c r="A13" s="2">
        <v>70</v>
      </c>
      <c r="B13" s="2" t="s">
        <v>89</v>
      </c>
      <c r="C13" s="2">
        <v>2016</v>
      </c>
      <c r="D13" s="4" t="s">
        <v>131</v>
      </c>
      <c r="E13" s="9">
        <v>9.09</v>
      </c>
      <c r="F13" s="2">
        <f t="shared" si="1"/>
        <v>13</v>
      </c>
      <c r="G13" s="7">
        <v>13.1</v>
      </c>
      <c r="H13" s="2">
        <f t="shared" si="2"/>
        <v>6</v>
      </c>
      <c r="I13" s="30">
        <v>243</v>
      </c>
      <c r="J13" s="2">
        <f t="shared" si="3"/>
        <v>20</v>
      </c>
      <c r="K13" s="2">
        <v>10.46</v>
      </c>
      <c r="L13" s="2">
        <f t="shared" si="4"/>
        <v>20</v>
      </c>
      <c r="M13" s="2">
        <v>45.27000000000001</v>
      </c>
      <c r="N13" s="2">
        <f t="shared" si="5"/>
        <v>14</v>
      </c>
      <c r="O13" s="1">
        <f t="shared" si="0"/>
        <v>73</v>
      </c>
      <c r="P13" s="1">
        <f t="shared" si="6"/>
        <v>17</v>
      </c>
      <c r="Q13" s="1"/>
      <c r="R13">
        <v>60</v>
      </c>
      <c r="S13">
        <v>45.27</v>
      </c>
      <c r="T13">
        <f t="shared" si="7"/>
        <v>105.27000000000001</v>
      </c>
      <c r="U13">
        <v>60</v>
      </c>
      <c r="V13">
        <f t="shared" si="8"/>
        <v>45.27000000000001</v>
      </c>
    </row>
    <row r="14" spans="1:22" hidden="1" x14ac:dyDescent="0.2">
      <c r="A14" s="2">
        <v>71</v>
      </c>
      <c r="B14" s="2" t="s">
        <v>90</v>
      </c>
      <c r="C14" s="2">
        <v>2016</v>
      </c>
      <c r="D14" s="4" t="s">
        <v>131</v>
      </c>
      <c r="E14" s="7">
        <v>8.94</v>
      </c>
      <c r="F14" s="2">
        <f t="shared" si="1"/>
        <v>10</v>
      </c>
      <c r="G14" s="7">
        <v>9</v>
      </c>
      <c r="H14" s="2">
        <f t="shared" si="2"/>
        <v>18</v>
      </c>
      <c r="I14" s="30">
        <v>284</v>
      </c>
      <c r="J14" s="2">
        <f t="shared" si="3"/>
        <v>8</v>
      </c>
      <c r="K14" s="2">
        <v>9.61</v>
      </c>
      <c r="L14" s="2">
        <f t="shared" si="4"/>
        <v>7</v>
      </c>
      <c r="M14" s="2">
        <v>42.52000000000001</v>
      </c>
      <c r="N14" s="2">
        <f t="shared" si="5"/>
        <v>8</v>
      </c>
      <c r="O14" s="1">
        <f t="shared" si="0"/>
        <v>51</v>
      </c>
      <c r="P14" s="1">
        <f t="shared" si="6"/>
        <v>9</v>
      </c>
      <c r="Q14" s="1"/>
      <c r="R14">
        <v>60</v>
      </c>
      <c r="S14">
        <v>52.52</v>
      </c>
      <c r="T14">
        <f t="shared" si="7"/>
        <v>112.52000000000001</v>
      </c>
      <c r="U14">
        <v>70</v>
      </c>
      <c r="V14">
        <f t="shared" si="8"/>
        <v>42.52000000000001</v>
      </c>
    </row>
    <row r="15" spans="1:22" hidden="1" x14ac:dyDescent="0.2">
      <c r="A15" s="2">
        <v>72</v>
      </c>
      <c r="B15" s="2" t="s">
        <v>91</v>
      </c>
      <c r="C15" s="2">
        <v>2017</v>
      </c>
      <c r="D15" s="4" t="s">
        <v>131</v>
      </c>
      <c r="E15" s="7">
        <v>9.74</v>
      </c>
      <c r="F15" s="2">
        <f t="shared" si="1"/>
        <v>22</v>
      </c>
      <c r="G15" s="7">
        <v>11.1</v>
      </c>
      <c r="H15" s="2">
        <f t="shared" si="2"/>
        <v>12</v>
      </c>
      <c r="I15" s="30">
        <v>282</v>
      </c>
      <c r="J15" s="2">
        <f t="shared" si="3"/>
        <v>9</v>
      </c>
      <c r="K15" s="2">
        <v>9.83</v>
      </c>
      <c r="L15" s="2">
        <f t="shared" si="4"/>
        <v>10</v>
      </c>
      <c r="M15" s="2">
        <v>48.180000000000007</v>
      </c>
      <c r="N15" s="2">
        <f t="shared" si="5"/>
        <v>18</v>
      </c>
      <c r="O15" s="1">
        <f t="shared" si="0"/>
        <v>71</v>
      </c>
      <c r="P15" s="1">
        <f t="shared" si="6"/>
        <v>15</v>
      </c>
      <c r="Q15" s="1"/>
      <c r="R15">
        <v>120</v>
      </c>
      <c r="S15">
        <v>8.18</v>
      </c>
      <c r="T15">
        <f t="shared" si="7"/>
        <v>128.18</v>
      </c>
      <c r="U15">
        <v>80</v>
      </c>
      <c r="V15">
        <f t="shared" si="8"/>
        <v>48.180000000000007</v>
      </c>
    </row>
    <row r="16" spans="1:22" hidden="1" x14ac:dyDescent="0.2">
      <c r="A16" s="2">
        <v>73</v>
      </c>
      <c r="B16" s="2" t="s">
        <v>92</v>
      </c>
      <c r="C16" s="2">
        <v>2017</v>
      </c>
      <c r="D16" s="4" t="s">
        <v>132</v>
      </c>
      <c r="E16" s="7">
        <v>9.19</v>
      </c>
      <c r="F16" s="2">
        <f t="shared" si="1"/>
        <v>14</v>
      </c>
      <c r="G16" s="7">
        <v>13.4</v>
      </c>
      <c r="H16" s="2">
        <f t="shared" si="2"/>
        <v>5</v>
      </c>
      <c r="I16" s="30">
        <v>250</v>
      </c>
      <c r="J16" s="2">
        <f t="shared" si="3"/>
        <v>16</v>
      </c>
      <c r="K16" s="2">
        <v>10.029999999999999</v>
      </c>
      <c r="L16" s="2">
        <f t="shared" si="4"/>
        <v>13</v>
      </c>
      <c r="M16" s="2">
        <v>42.78</v>
      </c>
      <c r="N16" s="2">
        <f t="shared" si="5"/>
        <v>10</v>
      </c>
      <c r="O16" s="1">
        <f t="shared" si="0"/>
        <v>58</v>
      </c>
      <c r="P16" s="1">
        <f t="shared" si="6"/>
        <v>11</v>
      </c>
      <c r="Q16" s="1"/>
      <c r="R16">
        <v>60</v>
      </c>
      <c r="S16">
        <v>12.78</v>
      </c>
      <c r="T16">
        <f t="shared" si="7"/>
        <v>72.78</v>
      </c>
      <c r="U16">
        <v>30</v>
      </c>
      <c r="V16">
        <f t="shared" si="8"/>
        <v>42.78</v>
      </c>
    </row>
    <row r="17" spans="1:22" hidden="1" x14ac:dyDescent="0.2">
      <c r="A17" s="2">
        <v>74</v>
      </c>
      <c r="B17" s="2" t="s">
        <v>93</v>
      </c>
      <c r="C17" s="2">
        <v>2017</v>
      </c>
      <c r="D17" s="4" t="s">
        <v>131</v>
      </c>
      <c r="E17" s="7">
        <v>9.31</v>
      </c>
      <c r="F17" s="2">
        <f t="shared" si="1"/>
        <v>17</v>
      </c>
      <c r="G17" s="7">
        <v>7</v>
      </c>
      <c r="H17" s="2">
        <f t="shared" si="2"/>
        <v>25</v>
      </c>
      <c r="I17" s="30">
        <v>250</v>
      </c>
      <c r="J17" s="2">
        <f t="shared" si="3"/>
        <v>16</v>
      </c>
      <c r="K17" s="2">
        <v>10.26</v>
      </c>
      <c r="L17" s="2">
        <f t="shared" si="4"/>
        <v>18</v>
      </c>
      <c r="M17" s="2">
        <v>49.099999999999994</v>
      </c>
      <c r="N17" s="2">
        <f t="shared" si="5"/>
        <v>19</v>
      </c>
      <c r="O17" s="1">
        <f t="shared" si="0"/>
        <v>95</v>
      </c>
      <c r="P17" s="1">
        <f t="shared" si="6"/>
        <v>21</v>
      </c>
      <c r="Q17" s="1"/>
      <c r="R17">
        <v>120</v>
      </c>
      <c r="S17">
        <v>19.100000000000001</v>
      </c>
      <c r="T17">
        <f t="shared" si="7"/>
        <v>139.1</v>
      </c>
      <c r="U17">
        <v>90</v>
      </c>
      <c r="V17">
        <f t="shared" si="8"/>
        <v>49.099999999999994</v>
      </c>
    </row>
    <row r="18" spans="1:22" hidden="1" x14ac:dyDescent="0.2">
      <c r="A18" s="2">
        <v>75</v>
      </c>
      <c r="B18" s="2" t="s">
        <v>40</v>
      </c>
      <c r="C18" s="2">
        <v>2017</v>
      </c>
      <c r="D18" s="4" t="s">
        <v>131</v>
      </c>
      <c r="E18" s="7">
        <v>9.86</v>
      </c>
      <c r="F18" s="2">
        <f t="shared" si="1"/>
        <v>24</v>
      </c>
      <c r="G18" s="7">
        <v>9.1999999999999993</v>
      </c>
      <c r="H18" s="2">
        <f t="shared" si="2"/>
        <v>17</v>
      </c>
      <c r="I18" s="30">
        <v>183</v>
      </c>
      <c r="J18" s="2">
        <f t="shared" si="3"/>
        <v>28</v>
      </c>
      <c r="K18" s="2">
        <v>11.18</v>
      </c>
      <c r="L18" s="2">
        <f t="shared" si="4"/>
        <v>26</v>
      </c>
      <c r="M18" s="2">
        <v>45.240000000000009</v>
      </c>
      <c r="N18" s="2">
        <f t="shared" si="5"/>
        <v>13</v>
      </c>
      <c r="O18" s="1">
        <f t="shared" si="0"/>
        <v>108</v>
      </c>
      <c r="P18" s="1">
        <f t="shared" si="6"/>
        <v>22</v>
      </c>
      <c r="Q18" s="1"/>
      <c r="R18">
        <v>120</v>
      </c>
      <c r="S18">
        <v>25.24</v>
      </c>
      <c r="T18">
        <f t="shared" si="7"/>
        <v>145.24</v>
      </c>
      <c r="U18">
        <v>100</v>
      </c>
      <c r="V18">
        <f t="shared" si="8"/>
        <v>45.240000000000009</v>
      </c>
    </row>
    <row r="19" spans="1:22" hidden="1" x14ac:dyDescent="0.2">
      <c r="A19" s="2">
        <v>76</v>
      </c>
      <c r="B19" s="2" t="s">
        <v>94</v>
      </c>
      <c r="C19" s="2">
        <v>2016</v>
      </c>
      <c r="D19" s="4" t="s">
        <v>132</v>
      </c>
      <c r="E19" s="2">
        <v>8.94</v>
      </c>
      <c r="F19" s="2">
        <f t="shared" si="1"/>
        <v>10</v>
      </c>
      <c r="G19" s="7">
        <v>8.1999999999999993</v>
      </c>
      <c r="H19" s="2">
        <f t="shared" si="2"/>
        <v>21</v>
      </c>
      <c r="I19" s="30">
        <v>266</v>
      </c>
      <c r="J19" s="2">
        <f t="shared" si="3"/>
        <v>13</v>
      </c>
      <c r="K19" s="2">
        <v>10.24</v>
      </c>
      <c r="L19" s="2">
        <f t="shared" si="4"/>
        <v>17</v>
      </c>
      <c r="M19" s="2">
        <v>41.680000000000007</v>
      </c>
      <c r="N19" s="2">
        <f t="shared" si="5"/>
        <v>7</v>
      </c>
      <c r="O19" s="1">
        <f t="shared" si="0"/>
        <v>68</v>
      </c>
      <c r="P19" s="1">
        <f t="shared" si="6"/>
        <v>14</v>
      </c>
      <c r="Q19" s="1"/>
      <c r="R19">
        <v>60</v>
      </c>
      <c r="S19">
        <v>21.68</v>
      </c>
      <c r="T19">
        <f t="shared" si="7"/>
        <v>81.680000000000007</v>
      </c>
      <c r="U19">
        <v>40</v>
      </c>
      <c r="V19">
        <f t="shared" si="8"/>
        <v>41.680000000000007</v>
      </c>
    </row>
    <row r="20" spans="1:22" hidden="1" x14ac:dyDescent="0.2">
      <c r="A20" s="2">
        <v>77</v>
      </c>
      <c r="B20" s="2" t="s">
        <v>95</v>
      </c>
      <c r="C20" s="2">
        <v>2017</v>
      </c>
      <c r="D20" s="4" t="s">
        <v>132</v>
      </c>
      <c r="E20" s="2">
        <v>8.3000000000000007</v>
      </c>
      <c r="F20" s="2">
        <f t="shared" si="1"/>
        <v>3</v>
      </c>
      <c r="G20" s="7">
        <v>14.2</v>
      </c>
      <c r="H20" s="2">
        <f t="shared" si="2"/>
        <v>4</v>
      </c>
      <c r="I20" s="30">
        <v>303</v>
      </c>
      <c r="J20" s="2">
        <f t="shared" si="3"/>
        <v>1</v>
      </c>
      <c r="K20" s="2">
        <v>8.74</v>
      </c>
      <c r="L20" s="2">
        <f t="shared" si="4"/>
        <v>1</v>
      </c>
      <c r="M20" s="2">
        <v>37.629999999999995</v>
      </c>
      <c r="N20" s="2">
        <f t="shared" si="5"/>
        <v>1</v>
      </c>
      <c r="O20" s="1">
        <f t="shared" si="0"/>
        <v>10</v>
      </c>
      <c r="P20" s="1">
        <f t="shared" si="6"/>
        <v>1</v>
      </c>
      <c r="Q20" s="1"/>
      <c r="R20">
        <v>60</v>
      </c>
      <c r="S20">
        <v>27.63</v>
      </c>
      <c r="T20">
        <f t="shared" si="7"/>
        <v>87.63</v>
      </c>
      <c r="U20">
        <v>50</v>
      </c>
      <c r="V20">
        <f t="shared" si="8"/>
        <v>37.629999999999995</v>
      </c>
    </row>
    <row r="21" spans="1:22" hidden="1" x14ac:dyDescent="0.2">
      <c r="A21" s="2">
        <v>78</v>
      </c>
      <c r="B21" s="2" t="s">
        <v>42</v>
      </c>
      <c r="C21" s="2">
        <v>2016</v>
      </c>
      <c r="D21" s="4" t="s">
        <v>131</v>
      </c>
      <c r="E21" s="2">
        <v>10.48</v>
      </c>
      <c r="F21" s="2">
        <f t="shared" si="1"/>
        <v>28</v>
      </c>
      <c r="G21" s="7">
        <v>7.2</v>
      </c>
      <c r="H21" s="2">
        <f t="shared" si="2"/>
        <v>24</v>
      </c>
      <c r="I21" s="30">
        <v>203</v>
      </c>
      <c r="J21" s="2">
        <f t="shared" si="3"/>
        <v>26</v>
      </c>
      <c r="K21" s="2">
        <v>12.09</v>
      </c>
      <c r="L21" s="2">
        <f t="shared" si="4"/>
        <v>27</v>
      </c>
      <c r="M21" s="2">
        <v>54.97</v>
      </c>
      <c r="N21" s="2">
        <f t="shared" si="5"/>
        <v>24</v>
      </c>
      <c r="O21" s="1">
        <f t="shared" si="0"/>
        <v>129</v>
      </c>
      <c r="P21" s="1">
        <f t="shared" si="6"/>
        <v>27</v>
      </c>
      <c r="Q21" s="1"/>
      <c r="R21">
        <v>120</v>
      </c>
      <c r="S21">
        <v>44.97</v>
      </c>
      <c r="T21">
        <f t="shared" si="7"/>
        <v>164.97</v>
      </c>
      <c r="U21">
        <v>110</v>
      </c>
      <c r="V21">
        <f t="shared" si="8"/>
        <v>54.97</v>
      </c>
    </row>
    <row r="22" spans="1:22" hidden="1" x14ac:dyDescent="0.2">
      <c r="A22" s="2">
        <v>79</v>
      </c>
      <c r="B22" s="37" t="s">
        <v>96</v>
      </c>
      <c r="C22" s="38">
        <v>2017</v>
      </c>
      <c r="D22" s="4" t="s">
        <v>132</v>
      </c>
      <c r="E22" s="2">
        <v>14.81</v>
      </c>
      <c r="F22" s="2">
        <f t="shared" si="1"/>
        <v>31</v>
      </c>
      <c r="G22" s="7">
        <v>3.8</v>
      </c>
      <c r="H22" s="2">
        <f t="shared" si="2"/>
        <v>31</v>
      </c>
      <c r="I22" s="30">
        <v>78</v>
      </c>
      <c r="J22" s="2">
        <f t="shared" si="3"/>
        <v>31</v>
      </c>
      <c r="K22" s="2">
        <v>18.38</v>
      </c>
      <c r="L22" s="2">
        <f t="shared" si="4"/>
        <v>31</v>
      </c>
      <c r="M22" s="2">
        <v>73.050000000000011</v>
      </c>
      <c r="N22" s="2">
        <f t="shared" si="5"/>
        <v>25</v>
      </c>
      <c r="O22" s="1">
        <f t="shared" si="0"/>
        <v>149</v>
      </c>
      <c r="P22" s="1">
        <f t="shared" si="6"/>
        <v>31</v>
      </c>
      <c r="Q22" s="1"/>
      <c r="R22">
        <v>120</v>
      </c>
      <c r="S22">
        <v>13.05</v>
      </c>
      <c r="T22">
        <f t="shared" si="7"/>
        <v>133.05000000000001</v>
      </c>
      <c r="U22">
        <v>60</v>
      </c>
      <c r="V22">
        <f t="shared" si="8"/>
        <v>73.050000000000011</v>
      </c>
    </row>
    <row r="23" spans="1:22" hidden="1" x14ac:dyDescent="0.2">
      <c r="A23" s="2">
        <v>80</v>
      </c>
      <c r="B23" s="2" t="s">
        <v>34</v>
      </c>
      <c r="C23" s="2">
        <v>2017</v>
      </c>
      <c r="D23" s="4" t="s">
        <v>132</v>
      </c>
      <c r="E23" s="2">
        <v>8.7799999999999994</v>
      </c>
      <c r="F23" s="2">
        <f t="shared" si="1"/>
        <v>8</v>
      </c>
      <c r="G23" s="7">
        <v>11.5</v>
      </c>
      <c r="H23" s="2">
        <f t="shared" si="2"/>
        <v>10</v>
      </c>
      <c r="I23" s="30">
        <v>258</v>
      </c>
      <c r="J23" s="2">
        <f t="shared" si="3"/>
        <v>15</v>
      </c>
      <c r="K23" s="2">
        <v>9.66</v>
      </c>
      <c r="L23" s="2">
        <f t="shared" si="4"/>
        <v>8</v>
      </c>
      <c r="M23" s="2">
        <v>40.740000000000009</v>
      </c>
      <c r="N23" s="2">
        <f t="shared" si="5"/>
        <v>5</v>
      </c>
      <c r="O23" s="1">
        <f t="shared" si="0"/>
        <v>46</v>
      </c>
      <c r="P23" s="1">
        <f t="shared" si="6"/>
        <v>6</v>
      </c>
      <c r="Q23" s="1"/>
      <c r="R23">
        <v>60</v>
      </c>
      <c r="S23">
        <v>50.74</v>
      </c>
      <c r="T23">
        <f t="shared" si="7"/>
        <v>110.74000000000001</v>
      </c>
      <c r="U23">
        <v>70</v>
      </c>
      <c r="V23">
        <f t="shared" si="8"/>
        <v>40.740000000000009</v>
      </c>
    </row>
    <row r="24" spans="1:22" hidden="1" x14ac:dyDescent="0.2">
      <c r="A24" s="2">
        <v>81</v>
      </c>
      <c r="B24" s="2" t="s">
        <v>97</v>
      </c>
      <c r="C24" s="2">
        <v>2017</v>
      </c>
      <c r="D24" s="4" t="s">
        <v>131</v>
      </c>
      <c r="E24" s="2">
        <v>8.08</v>
      </c>
      <c r="F24" s="2">
        <f t="shared" si="1"/>
        <v>1</v>
      </c>
      <c r="G24" s="7">
        <v>12.5</v>
      </c>
      <c r="H24" s="2">
        <f t="shared" si="2"/>
        <v>8</v>
      </c>
      <c r="I24" s="30">
        <v>303</v>
      </c>
      <c r="J24" s="2">
        <f t="shared" si="3"/>
        <v>1</v>
      </c>
      <c r="K24" s="2">
        <v>8.84</v>
      </c>
      <c r="L24" s="2">
        <f t="shared" si="4"/>
        <v>2</v>
      </c>
      <c r="M24" s="2">
        <v>38.840000000000003</v>
      </c>
      <c r="N24" s="2">
        <f t="shared" si="5"/>
        <v>3</v>
      </c>
      <c r="O24" s="1">
        <f t="shared" si="0"/>
        <v>15</v>
      </c>
      <c r="P24" s="1">
        <f t="shared" si="6"/>
        <v>2</v>
      </c>
      <c r="Q24" s="1"/>
      <c r="R24">
        <v>120</v>
      </c>
      <c r="S24">
        <v>38.840000000000003</v>
      </c>
      <c r="T24">
        <f t="shared" si="7"/>
        <v>158.84</v>
      </c>
      <c r="U24">
        <v>120</v>
      </c>
      <c r="V24">
        <f t="shared" si="8"/>
        <v>38.840000000000003</v>
      </c>
    </row>
    <row r="25" spans="1:22" hidden="1" x14ac:dyDescent="0.2">
      <c r="A25" s="2">
        <v>82</v>
      </c>
      <c r="B25" s="2" t="s">
        <v>98</v>
      </c>
      <c r="C25" s="2">
        <v>2016</v>
      </c>
      <c r="D25" s="4" t="s">
        <v>131</v>
      </c>
      <c r="E25" s="2">
        <v>9.08</v>
      </c>
      <c r="F25" s="2">
        <f t="shared" si="1"/>
        <v>12</v>
      </c>
      <c r="G25" s="7">
        <v>8</v>
      </c>
      <c r="H25" s="2">
        <f t="shared" si="2"/>
        <v>22</v>
      </c>
      <c r="I25" s="30">
        <v>268</v>
      </c>
      <c r="J25" s="2">
        <f t="shared" si="3"/>
        <v>12</v>
      </c>
      <c r="K25" s="2">
        <v>10.029999999999999</v>
      </c>
      <c r="L25" s="2">
        <f t="shared" si="4"/>
        <v>13</v>
      </c>
      <c r="M25" s="2">
        <v>45.370000000000005</v>
      </c>
      <c r="N25" s="2">
        <f t="shared" si="5"/>
        <v>15</v>
      </c>
      <c r="O25" s="1">
        <f t="shared" si="0"/>
        <v>74</v>
      </c>
      <c r="P25" s="1">
        <f t="shared" si="6"/>
        <v>18</v>
      </c>
      <c r="Q25" s="1"/>
      <c r="R25">
        <v>120</v>
      </c>
      <c r="S25">
        <v>55.37</v>
      </c>
      <c r="T25">
        <f t="shared" si="7"/>
        <v>175.37</v>
      </c>
      <c r="U25">
        <v>130</v>
      </c>
      <c r="V25">
        <f t="shared" si="8"/>
        <v>45.370000000000005</v>
      </c>
    </row>
    <row r="26" spans="1:22" hidden="1" x14ac:dyDescent="0.2">
      <c r="A26" s="2">
        <v>83</v>
      </c>
      <c r="B26" s="2" t="s">
        <v>99</v>
      </c>
      <c r="C26" s="2">
        <v>2017</v>
      </c>
      <c r="D26" s="4" t="s">
        <v>131</v>
      </c>
      <c r="E26" s="2">
        <v>9.84</v>
      </c>
      <c r="F26" s="2">
        <f t="shared" si="1"/>
        <v>23</v>
      </c>
      <c r="G26" s="7">
        <v>7.5</v>
      </c>
      <c r="H26" s="2">
        <f t="shared" si="2"/>
        <v>23</v>
      </c>
      <c r="I26" s="30">
        <v>163</v>
      </c>
      <c r="J26" s="2">
        <f t="shared" si="3"/>
        <v>30</v>
      </c>
      <c r="K26" s="2">
        <v>10.66</v>
      </c>
      <c r="L26" s="2">
        <f t="shared" si="4"/>
        <v>21</v>
      </c>
      <c r="M26" s="2">
        <v>107.37</v>
      </c>
      <c r="N26" s="2">
        <f t="shared" si="5"/>
        <v>29</v>
      </c>
      <c r="O26" s="1">
        <f t="shared" si="0"/>
        <v>126</v>
      </c>
      <c r="P26" s="1">
        <f t="shared" si="6"/>
        <v>26</v>
      </c>
      <c r="Q26" s="1"/>
      <c r="R26">
        <v>180</v>
      </c>
      <c r="S26">
        <v>7.37</v>
      </c>
      <c r="T26">
        <f t="shared" si="7"/>
        <v>187.37</v>
      </c>
      <c r="U26">
        <v>140</v>
      </c>
      <c r="V26">
        <f t="shared" si="8"/>
        <v>47.370000000000005</v>
      </c>
    </row>
    <row r="27" spans="1:22" hidden="1" x14ac:dyDescent="0.2">
      <c r="A27" s="2">
        <v>84</v>
      </c>
      <c r="B27" s="2" t="s">
        <v>37</v>
      </c>
      <c r="C27" s="2">
        <v>2017</v>
      </c>
      <c r="D27" s="4" t="s">
        <v>131</v>
      </c>
      <c r="E27" s="2">
        <v>10</v>
      </c>
      <c r="F27" s="2">
        <f t="shared" si="1"/>
        <v>27</v>
      </c>
      <c r="G27" s="7">
        <v>6.2</v>
      </c>
      <c r="H27" s="2">
        <f t="shared" si="2"/>
        <v>27</v>
      </c>
      <c r="I27" s="30">
        <v>222</v>
      </c>
      <c r="J27" s="2">
        <f t="shared" si="3"/>
        <v>22</v>
      </c>
      <c r="K27" s="2">
        <v>10.83</v>
      </c>
      <c r="L27" s="2">
        <f t="shared" si="4"/>
        <v>23</v>
      </c>
      <c r="M27" s="2">
        <v>112.75999999999999</v>
      </c>
      <c r="N27" s="2">
        <f t="shared" si="5"/>
        <v>30</v>
      </c>
      <c r="O27" s="1">
        <f t="shared" si="0"/>
        <v>129</v>
      </c>
      <c r="P27" s="1">
        <f t="shared" si="6"/>
        <v>27</v>
      </c>
      <c r="Q27" s="1"/>
      <c r="R27">
        <v>180</v>
      </c>
      <c r="S27">
        <v>22.76</v>
      </c>
      <c r="T27">
        <f t="shared" si="7"/>
        <v>202.76</v>
      </c>
      <c r="U27">
        <v>150</v>
      </c>
      <c r="V27">
        <f t="shared" si="8"/>
        <v>52.759999999999991</v>
      </c>
    </row>
    <row r="28" spans="1:22" hidden="1" x14ac:dyDescent="0.2">
      <c r="A28" s="2">
        <v>85</v>
      </c>
      <c r="B28" s="2" t="s">
        <v>100</v>
      </c>
      <c r="C28" s="2">
        <v>2017</v>
      </c>
      <c r="D28" s="4" t="s">
        <v>131</v>
      </c>
      <c r="E28" s="2">
        <v>9.5</v>
      </c>
      <c r="F28" s="2">
        <f t="shared" si="1"/>
        <v>20</v>
      </c>
      <c r="G28" s="7">
        <v>5.5</v>
      </c>
      <c r="H28" s="2">
        <f t="shared" si="2"/>
        <v>28</v>
      </c>
      <c r="I28" s="30">
        <v>178</v>
      </c>
      <c r="J28" s="2">
        <f t="shared" si="3"/>
        <v>29</v>
      </c>
      <c r="K28" s="2">
        <v>13.51</v>
      </c>
      <c r="L28" s="2">
        <f t="shared" si="4"/>
        <v>30</v>
      </c>
      <c r="M28" s="2">
        <v>115.57999999999998</v>
      </c>
      <c r="N28" s="2">
        <f t="shared" si="5"/>
        <v>31</v>
      </c>
      <c r="O28" s="1">
        <f t="shared" si="0"/>
        <v>138</v>
      </c>
      <c r="P28" s="1">
        <f t="shared" si="6"/>
        <v>30</v>
      </c>
      <c r="Q28" s="1"/>
      <c r="R28">
        <v>180</v>
      </c>
      <c r="S28">
        <v>35.58</v>
      </c>
      <c r="T28">
        <f t="shared" si="7"/>
        <v>215.57999999999998</v>
      </c>
      <c r="U28">
        <v>160</v>
      </c>
      <c r="V28">
        <f t="shared" si="8"/>
        <v>55.579999999999984</v>
      </c>
    </row>
    <row r="29" spans="1:22" hidden="1" x14ac:dyDescent="0.2">
      <c r="A29" s="2">
        <v>86</v>
      </c>
      <c r="B29" s="2" t="s">
        <v>101</v>
      </c>
      <c r="C29" s="2">
        <v>2016</v>
      </c>
      <c r="D29" s="4" t="s">
        <v>132</v>
      </c>
      <c r="E29" s="2">
        <v>8.33</v>
      </c>
      <c r="F29" s="2">
        <f t="shared" si="1"/>
        <v>4</v>
      </c>
      <c r="G29" s="7">
        <v>23.5</v>
      </c>
      <c r="H29" s="2">
        <f t="shared" si="2"/>
        <v>1</v>
      </c>
      <c r="I29" s="30">
        <v>287</v>
      </c>
      <c r="J29" s="2">
        <f t="shared" si="3"/>
        <v>7</v>
      </c>
      <c r="K29" s="2">
        <v>10.19</v>
      </c>
      <c r="L29" s="2">
        <f t="shared" si="4"/>
        <v>16</v>
      </c>
      <c r="M29" s="2">
        <v>42.760000000000005</v>
      </c>
      <c r="N29" s="2">
        <f t="shared" si="5"/>
        <v>9</v>
      </c>
      <c r="O29" s="1">
        <f t="shared" si="0"/>
        <v>37</v>
      </c>
      <c r="P29" s="1">
        <f t="shared" si="6"/>
        <v>5</v>
      </c>
      <c r="Q29" s="1"/>
      <c r="R29">
        <v>120</v>
      </c>
      <c r="S29">
        <v>2.76</v>
      </c>
      <c r="T29">
        <f t="shared" si="7"/>
        <v>122.76</v>
      </c>
      <c r="U29">
        <v>80</v>
      </c>
      <c r="V29">
        <f t="shared" si="8"/>
        <v>42.760000000000005</v>
      </c>
    </row>
    <row r="30" spans="1:22" hidden="1" x14ac:dyDescent="0.2">
      <c r="A30" s="2">
        <v>87</v>
      </c>
      <c r="B30" s="2" t="s">
        <v>102</v>
      </c>
      <c r="C30" s="2">
        <v>2016</v>
      </c>
      <c r="D30" s="4" t="s">
        <v>131</v>
      </c>
      <c r="E30" s="2">
        <v>8.66</v>
      </c>
      <c r="F30" s="2">
        <f t="shared" si="1"/>
        <v>6</v>
      </c>
      <c r="G30" s="7">
        <v>9.6</v>
      </c>
      <c r="H30" s="2">
        <f t="shared" si="2"/>
        <v>16</v>
      </c>
      <c r="I30" s="30">
        <v>288</v>
      </c>
      <c r="J30" s="2">
        <f t="shared" si="3"/>
        <v>6</v>
      </c>
      <c r="K30" s="2">
        <v>9.59</v>
      </c>
      <c r="L30" s="2">
        <f t="shared" si="4"/>
        <v>6</v>
      </c>
      <c r="M30" s="2">
        <v>100.89999999999998</v>
      </c>
      <c r="N30" s="2">
        <f t="shared" si="5"/>
        <v>27</v>
      </c>
      <c r="O30" s="1">
        <f t="shared" si="0"/>
        <v>61</v>
      </c>
      <c r="P30" s="1">
        <f t="shared" si="6"/>
        <v>12</v>
      </c>
      <c r="Q30" s="1"/>
      <c r="R30">
        <v>180</v>
      </c>
      <c r="S30">
        <v>30.9</v>
      </c>
      <c r="T30">
        <f t="shared" si="7"/>
        <v>210.9</v>
      </c>
      <c r="U30">
        <v>170</v>
      </c>
      <c r="V30">
        <f t="shared" si="8"/>
        <v>40.900000000000006</v>
      </c>
    </row>
    <row r="31" spans="1:22" hidden="1" x14ac:dyDescent="0.2">
      <c r="A31" s="2">
        <v>88</v>
      </c>
      <c r="B31" s="2" t="s">
        <v>103</v>
      </c>
      <c r="C31" s="2">
        <v>2016</v>
      </c>
      <c r="D31" s="4" t="s">
        <v>131</v>
      </c>
      <c r="E31" s="18">
        <v>9.36</v>
      </c>
      <c r="F31" s="2">
        <f t="shared" si="1"/>
        <v>18</v>
      </c>
      <c r="G31" s="7">
        <v>10.8</v>
      </c>
      <c r="H31" s="2">
        <f t="shared" si="2"/>
        <v>13</v>
      </c>
      <c r="I31" s="30">
        <v>301</v>
      </c>
      <c r="J31" s="2">
        <f t="shared" si="3"/>
        <v>3</v>
      </c>
      <c r="K31" s="2">
        <v>8.91</v>
      </c>
      <c r="L31" s="2">
        <f t="shared" si="4"/>
        <v>3</v>
      </c>
      <c r="M31" s="2">
        <v>103.06</v>
      </c>
      <c r="N31" s="2">
        <f t="shared" si="5"/>
        <v>28</v>
      </c>
      <c r="O31" s="1">
        <f t="shared" si="0"/>
        <v>65</v>
      </c>
      <c r="P31" s="1">
        <f t="shared" si="6"/>
        <v>13</v>
      </c>
      <c r="Q31" s="1"/>
      <c r="R31">
        <v>180</v>
      </c>
      <c r="S31">
        <v>43.06</v>
      </c>
      <c r="T31">
        <f t="shared" ref="T31:T32" si="9">R31+S31</f>
        <v>223.06</v>
      </c>
      <c r="U31">
        <v>180</v>
      </c>
      <c r="V31">
        <f t="shared" si="8"/>
        <v>43.06</v>
      </c>
    </row>
    <row r="32" spans="1:22" hidden="1" x14ac:dyDescent="0.2">
      <c r="A32" s="2">
        <v>59</v>
      </c>
      <c r="B32" s="2" t="s">
        <v>146</v>
      </c>
      <c r="C32" s="2">
        <v>2019</v>
      </c>
      <c r="D32" s="17" t="s">
        <v>131</v>
      </c>
      <c r="E32" s="18">
        <v>8.2799999999999994</v>
      </c>
      <c r="F32" s="2">
        <f t="shared" si="1"/>
        <v>2</v>
      </c>
      <c r="G32" s="7">
        <v>12.7</v>
      </c>
      <c r="H32" s="2">
        <f t="shared" si="2"/>
        <v>7</v>
      </c>
      <c r="I32" s="30">
        <v>277</v>
      </c>
      <c r="J32" s="2">
        <f t="shared" si="3"/>
        <v>10</v>
      </c>
      <c r="K32" s="2">
        <v>9.0299999999999994</v>
      </c>
      <c r="L32" s="2">
        <f t="shared" si="4"/>
        <v>4</v>
      </c>
      <c r="M32" s="2">
        <v>100.24000000000001</v>
      </c>
      <c r="N32" s="2">
        <f t="shared" si="5"/>
        <v>26</v>
      </c>
      <c r="O32" s="1">
        <f t="shared" si="0"/>
        <v>49</v>
      </c>
      <c r="P32" s="1">
        <f t="shared" si="6"/>
        <v>7</v>
      </c>
      <c r="Q32" s="1"/>
      <c r="R32">
        <v>180</v>
      </c>
      <c r="S32">
        <v>50.24</v>
      </c>
      <c r="T32">
        <f t="shared" si="9"/>
        <v>230.24</v>
      </c>
      <c r="U32">
        <v>190</v>
      </c>
      <c r="V32">
        <f t="shared" si="8"/>
        <v>40.240000000000009</v>
      </c>
    </row>
    <row r="33" spans="1:22" ht="7.25" hidden="1" customHeight="1" x14ac:dyDescent="0.2">
      <c r="A33" s="2">
        <v>89</v>
      </c>
      <c r="B33" s="2" t="s">
        <v>148</v>
      </c>
      <c r="C33" s="2"/>
      <c r="D33" s="17" t="s">
        <v>132</v>
      </c>
      <c r="E33" s="18">
        <v>8.8800000000000008</v>
      </c>
      <c r="F33" s="2">
        <f t="shared" si="1"/>
        <v>9</v>
      </c>
      <c r="G33" s="7">
        <v>9</v>
      </c>
      <c r="H33" s="2">
        <f t="shared" si="2"/>
        <v>18</v>
      </c>
      <c r="I33" s="30">
        <v>297</v>
      </c>
      <c r="J33" s="2">
        <f t="shared" si="3"/>
        <v>4</v>
      </c>
      <c r="K33" s="2">
        <v>9.68</v>
      </c>
      <c r="L33" s="2">
        <f t="shared" si="4"/>
        <v>9</v>
      </c>
      <c r="M33" s="2">
        <v>42.81</v>
      </c>
      <c r="N33" s="2">
        <f t="shared" si="5"/>
        <v>11</v>
      </c>
      <c r="O33" s="1">
        <f t="shared" si="0"/>
        <v>51</v>
      </c>
      <c r="P33" s="1">
        <f t="shared" si="6"/>
        <v>9</v>
      </c>
      <c r="Q33" s="1"/>
      <c r="R33">
        <v>120</v>
      </c>
      <c r="S33">
        <v>12.81</v>
      </c>
      <c r="T33">
        <f t="shared" ref="T33:T34" si="10">R33+S33</f>
        <v>132.81</v>
      </c>
      <c r="U33">
        <v>90</v>
      </c>
      <c r="V33">
        <f t="shared" ref="V33:V34" si="11">T33-U33</f>
        <v>42.81</v>
      </c>
    </row>
    <row r="34" spans="1:22" hidden="1" x14ac:dyDescent="0.2">
      <c r="A34" s="2">
        <v>58</v>
      </c>
      <c r="B34" s="2" t="s">
        <v>149</v>
      </c>
      <c r="C34" s="2"/>
      <c r="D34" s="17" t="s">
        <v>132</v>
      </c>
      <c r="E34" s="18">
        <v>8.74</v>
      </c>
      <c r="F34" s="2">
        <f t="shared" si="1"/>
        <v>7</v>
      </c>
      <c r="G34" s="7">
        <v>22.9</v>
      </c>
      <c r="H34" s="2">
        <f t="shared" si="2"/>
        <v>2</v>
      </c>
      <c r="I34" s="30">
        <v>246</v>
      </c>
      <c r="J34" s="2">
        <f t="shared" si="3"/>
        <v>18</v>
      </c>
      <c r="K34" s="2">
        <v>9.4600000000000009</v>
      </c>
      <c r="L34" s="2">
        <f t="shared" si="4"/>
        <v>5</v>
      </c>
      <c r="M34" s="2">
        <v>39.759999999999991</v>
      </c>
      <c r="N34" s="2">
        <f t="shared" si="5"/>
        <v>4</v>
      </c>
      <c r="O34" s="1">
        <f t="shared" si="0"/>
        <v>36</v>
      </c>
      <c r="P34" s="1">
        <f t="shared" si="6"/>
        <v>4</v>
      </c>
      <c r="Q34" s="1"/>
      <c r="R34">
        <v>120</v>
      </c>
      <c r="S34">
        <v>19.760000000000002</v>
      </c>
      <c r="T34">
        <f t="shared" si="10"/>
        <v>139.76</v>
      </c>
      <c r="U34">
        <v>100</v>
      </c>
      <c r="V34">
        <f t="shared" si="11"/>
        <v>39.759999999999991</v>
      </c>
    </row>
    <row r="35" spans="1:22" hidden="1" x14ac:dyDescent="0.2"/>
    <row r="36" spans="1:22" hidden="1" x14ac:dyDescent="0.2"/>
    <row r="37" spans="1:22" hidden="1" x14ac:dyDescent="0.2">
      <c r="A37" s="3" t="s">
        <v>0</v>
      </c>
      <c r="B37" s="3" t="s">
        <v>1</v>
      </c>
      <c r="C37" s="3" t="s">
        <v>2</v>
      </c>
      <c r="D37" s="3" t="s">
        <v>10</v>
      </c>
      <c r="E37" s="62" t="s">
        <v>3</v>
      </c>
      <c r="F37" s="62"/>
      <c r="G37" s="62" t="s">
        <v>4</v>
      </c>
      <c r="H37" s="62"/>
      <c r="I37" s="62" t="s">
        <v>5</v>
      </c>
      <c r="J37" s="62"/>
      <c r="K37" s="62" t="s">
        <v>6</v>
      </c>
      <c r="L37" s="62"/>
      <c r="M37" s="62" t="s">
        <v>21</v>
      </c>
      <c r="N37" s="62"/>
      <c r="O37" s="3" t="s">
        <v>8</v>
      </c>
      <c r="P37" s="3" t="s">
        <v>9</v>
      </c>
    </row>
    <row r="38" spans="1:22" hidden="1" x14ac:dyDescent="0.2">
      <c r="A38" s="2">
        <v>77</v>
      </c>
      <c r="B38" s="2" t="s">
        <v>95</v>
      </c>
      <c r="C38" s="2">
        <v>2017</v>
      </c>
      <c r="D38" s="4" t="s">
        <v>132</v>
      </c>
      <c r="E38" s="2">
        <v>8.3000000000000007</v>
      </c>
      <c r="F38" s="2">
        <v>1</v>
      </c>
      <c r="G38" s="7">
        <v>14.2</v>
      </c>
      <c r="H38" s="2">
        <v>4</v>
      </c>
      <c r="I38" s="30">
        <v>303</v>
      </c>
      <c r="J38" s="2">
        <v>1</v>
      </c>
      <c r="K38" s="2">
        <v>8.74</v>
      </c>
      <c r="L38" s="2">
        <v>1</v>
      </c>
      <c r="M38" s="2">
        <v>37.629999999999995</v>
      </c>
      <c r="N38" s="2">
        <v>1</v>
      </c>
      <c r="O38" s="1">
        <v>8</v>
      </c>
      <c r="P38" s="1">
        <v>1</v>
      </c>
    </row>
    <row r="39" spans="1:22" hidden="1" x14ac:dyDescent="0.2">
      <c r="A39" s="2">
        <v>68</v>
      </c>
      <c r="B39" s="2" t="s">
        <v>27</v>
      </c>
      <c r="C39" s="2">
        <v>2017</v>
      </c>
      <c r="D39" s="4" t="s">
        <v>132</v>
      </c>
      <c r="E39" s="7">
        <v>8.48</v>
      </c>
      <c r="F39" s="2">
        <v>3</v>
      </c>
      <c r="G39" s="7">
        <v>11.4</v>
      </c>
      <c r="H39" s="2">
        <v>7</v>
      </c>
      <c r="I39" s="30">
        <v>290</v>
      </c>
      <c r="J39" s="2">
        <v>3</v>
      </c>
      <c r="K39" s="2">
        <v>9.84</v>
      </c>
      <c r="L39" s="2">
        <v>5</v>
      </c>
      <c r="M39" s="2">
        <v>37.71</v>
      </c>
      <c r="N39" s="2">
        <v>2</v>
      </c>
      <c r="O39" s="1">
        <v>20</v>
      </c>
      <c r="P39" s="1">
        <v>2</v>
      </c>
    </row>
    <row r="40" spans="1:22" hidden="1" x14ac:dyDescent="0.2">
      <c r="A40" s="2">
        <v>58</v>
      </c>
      <c r="B40" s="2" t="s">
        <v>149</v>
      </c>
      <c r="C40" s="2"/>
      <c r="D40" s="4" t="s">
        <v>132</v>
      </c>
      <c r="E40" s="2">
        <v>8.74</v>
      </c>
      <c r="F40" s="2">
        <v>4</v>
      </c>
      <c r="G40" s="7">
        <v>22.9</v>
      </c>
      <c r="H40" s="2">
        <v>2</v>
      </c>
      <c r="I40" s="30">
        <v>246</v>
      </c>
      <c r="J40" s="2">
        <v>9</v>
      </c>
      <c r="K40" s="2">
        <v>9.4600000000000009</v>
      </c>
      <c r="L40" s="2">
        <v>2</v>
      </c>
      <c r="M40" s="2">
        <v>39.759999999999991</v>
      </c>
      <c r="N40" s="2">
        <v>3</v>
      </c>
      <c r="O40" s="1">
        <v>20</v>
      </c>
      <c r="P40" s="1">
        <v>3</v>
      </c>
    </row>
    <row r="41" spans="1:22" hidden="1" x14ac:dyDescent="0.2">
      <c r="A41" s="2">
        <v>86</v>
      </c>
      <c r="B41" s="2" t="s">
        <v>101</v>
      </c>
      <c r="C41" s="2">
        <v>2016</v>
      </c>
      <c r="D41" s="4" t="s">
        <v>132</v>
      </c>
      <c r="E41" s="2">
        <v>8.33</v>
      </c>
      <c r="F41" s="2">
        <v>2</v>
      </c>
      <c r="G41" s="7">
        <v>23.5</v>
      </c>
      <c r="H41" s="2">
        <v>1</v>
      </c>
      <c r="I41" s="30">
        <v>287</v>
      </c>
      <c r="J41" s="2">
        <v>4</v>
      </c>
      <c r="K41" s="2">
        <v>10.19</v>
      </c>
      <c r="L41" s="2">
        <v>8</v>
      </c>
      <c r="M41" s="2">
        <v>42.760000000000005</v>
      </c>
      <c r="N41" s="2">
        <v>7</v>
      </c>
      <c r="O41" s="1">
        <v>22</v>
      </c>
      <c r="P41" s="1">
        <v>4</v>
      </c>
    </row>
    <row r="42" spans="1:22" hidden="1" x14ac:dyDescent="0.2">
      <c r="A42" s="2">
        <v>80</v>
      </c>
      <c r="B42" s="2" t="s">
        <v>34</v>
      </c>
      <c r="C42" s="2">
        <v>2017</v>
      </c>
      <c r="D42" s="4" t="s">
        <v>132</v>
      </c>
      <c r="E42" s="2">
        <v>8.7799999999999994</v>
      </c>
      <c r="F42" s="2">
        <v>5</v>
      </c>
      <c r="G42" s="7">
        <v>11.5</v>
      </c>
      <c r="H42" s="2">
        <v>6</v>
      </c>
      <c r="I42" s="30">
        <v>258</v>
      </c>
      <c r="J42" s="2">
        <v>7</v>
      </c>
      <c r="K42" s="2">
        <v>9.66</v>
      </c>
      <c r="L42" s="2">
        <v>3</v>
      </c>
      <c r="M42" s="2">
        <v>40.740000000000009</v>
      </c>
      <c r="N42" s="2">
        <v>4</v>
      </c>
      <c r="O42" s="1">
        <v>25</v>
      </c>
      <c r="P42" s="1">
        <v>5</v>
      </c>
    </row>
    <row r="43" spans="1:22" hidden="1" x14ac:dyDescent="0.2">
      <c r="A43" s="36">
        <v>67</v>
      </c>
      <c r="B43" s="2" t="s">
        <v>30</v>
      </c>
      <c r="C43" s="2">
        <v>2016</v>
      </c>
      <c r="D43" s="4" t="s">
        <v>132</v>
      </c>
      <c r="E43" s="7">
        <v>9.2100000000000009</v>
      </c>
      <c r="F43" s="2">
        <v>9</v>
      </c>
      <c r="G43" s="7">
        <v>17.5</v>
      </c>
      <c r="H43" s="2">
        <v>3</v>
      </c>
      <c r="I43" s="30">
        <v>260</v>
      </c>
      <c r="J43" s="2">
        <v>6</v>
      </c>
      <c r="K43" s="2">
        <v>10</v>
      </c>
      <c r="L43" s="2">
        <v>6</v>
      </c>
      <c r="M43" s="2">
        <v>41.15</v>
      </c>
      <c r="N43" s="2">
        <v>5</v>
      </c>
      <c r="O43" s="1">
        <v>29</v>
      </c>
      <c r="P43" s="1">
        <v>6</v>
      </c>
    </row>
    <row r="44" spans="1:22" hidden="1" x14ac:dyDescent="0.2">
      <c r="A44" s="2">
        <v>89</v>
      </c>
      <c r="B44" s="2" t="s">
        <v>148</v>
      </c>
      <c r="C44" s="38"/>
      <c r="D44" s="4" t="s">
        <v>132</v>
      </c>
      <c r="E44" s="2">
        <v>8.8800000000000008</v>
      </c>
      <c r="F44" s="2">
        <v>6</v>
      </c>
      <c r="G44" s="7">
        <v>9</v>
      </c>
      <c r="H44" s="2">
        <v>8</v>
      </c>
      <c r="I44" s="30">
        <v>297</v>
      </c>
      <c r="J44" s="2">
        <v>2</v>
      </c>
      <c r="K44" s="2">
        <v>9.68</v>
      </c>
      <c r="L44" s="2">
        <v>4</v>
      </c>
      <c r="M44" s="2">
        <v>42.81</v>
      </c>
      <c r="N44" s="2">
        <v>9</v>
      </c>
      <c r="O44" s="1">
        <v>29</v>
      </c>
      <c r="P44" s="1">
        <v>6</v>
      </c>
    </row>
    <row r="45" spans="1:22" hidden="1" x14ac:dyDescent="0.2">
      <c r="A45" s="2">
        <v>73</v>
      </c>
      <c r="B45" s="2" t="s">
        <v>92</v>
      </c>
      <c r="C45" s="2">
        <v>2017</v>
      </c>
      <c r="D45" s="4" t="s">
        <v>132</v>
      </c>
      <c r="E45" s="7">
        <v>9.19</v>
      </c>
      <c r="F45" s="2">
        <v>8</v>
      </c>
      <c r="G45" s="7">
        <v>13.4</v>
      </c>
      <c r="H45" s="2">
        <v>5</v>
      </c>
      <c r="I45" s="30">
        <v>250</v>
      </c>
      <c r="J45" s="2">
        <v>8</v>
      </c>
      <c r="K45" s="2">
        <v>10.029999999999999</v>
      </c>
      <c r="L45" s="2">
        <v>7</v>
      </c>
      <c r="M45" s="2">
        <v>42.78</v>
      </c>
      <c r="N45" s="2">
        <v>8</v>
      </c>
      <c r="O45" s="1">
        <v>36</v>
      </c>
      <c r="P45" s="1">
        <v>8</v>
      </c>
    </row>
    <row r="46" spans="1:22" hidden="1" x14ac:dyDescent="0.2">
      <c r="A46" s="2">
        <v>76</v>
      </c>
      <c r="B46" s="2" t="s">
        <v>94</v>
      </c>
      <c r="C46" s="2">
        <v>2016</v>
      </c>
      <c r="D46" s="4" t="s">
        <v>132</v>
      </c>
      <c r="E46" s="2">
        <v>8.94</v>
      </c>
      <c r="F46" s="2">
        <v>7</v>
      </c>
      <c r="G46" s="7">
        <v>8.1999999999999993</v>
      </c>
      <c r="H46" s="2">
        <v>9</v>
      </c>
      <c r="I46" s="30">
        <v>266</v>
      </c>
      <c r="J46" s="2">
        <v>5</v>
      </c>
      <c r="K46" s="2">
        <v>10.24</v>
      </c>
      <c r="L46" s="2">
        <v>9</v>
      </c>
      <c r="M46" s="2">
        <v>41.680000000000007</v>
      </c>
      <c r="N46" s="2">
        <v>6</v>
      </c>
      <c r="O46" s="1">
        <v>36</v>
      </c>
      <c r="P46" s="1">
        <v>8</v>
      </c>
    </row>
    <row r="47" spans="1:22" hidden="1" x14ac:dyDescent="0.2">
      <c r="A47" s="2">
        <v>66</v>
      </c>
      <c r="B47" s="2" t="s">
        <v>33</v>
      </c>
      <c r="C47" s="2">
        <v>2017</v>
      </c>
      <c r="D47" s="17" t="s">
        <v>132</v>
      </c>
      <c r="E47" s="39">
        <v>10.86</v>
      </c>
      <c r="F47" s="2">
        <v>10</v>
      </c>
      <c r="G47" s="7">
        <v>5.2</v>
      </c>
      <c r="H47" s="2">
        <v>10</v>
      </c>
      <c r="I47" s="30">
        <v>218</v>
      </c>
      <c r="J47" s="2">
        <v>10</v>
      </c>
      <c r="K47" s="2">
        <v>12.48</v>
      </c>
      <c r="L47" s="2">
        <v>10</v>
      </c>
      <c r="M47" s="2">
        <v>53.3</v>
      </c>
      <c r="N47" s="2">
        <v>10</v>
      </c>
      <c r="O47" s="1">
        <v>50</v>
      </c>
      <c r="P47" s="1">
        <v>10</v>
      </c>
    </row>
    <row r="48" spans="1:22" hidden="1" x14ac:dyDescent="0.2">
      <c r="A48" s="2">
        <v>79</v>
      </c>
      <c r="B48" s="37" t="s">
        <v>96</v>
      </c>
      <c r="C48" s="2">
        <v>2017</v>
      </c>
      <c r="D48" s="17" t="s">
        <v>132</v>
      </c>
      <c r="E48" s="18">
        <v>14.81</v>
      </c>
      <c r="F48" s="2">
        <v>11</v>
      </c>
      <c r="G48" s="7">
        <v>3.8</v>
      </c>
      <c r="H48" s="2">
        <v>11</v>
      </c>
      <c r="I48" s="30">
        <v>78</v>
      </c>
      <c r="J48" s="2">
        <v>11</v>
      </c>
      <c r="K48" s="2">
        <v>18.38</v>
      </c>
      <c r="L48" s="2">
        <v>11</v>
      </c>
      <c r="M48" s="2">
        <v>73.050000000000011</v>
      </c>
      <c r="N48" s="2">
        <v>11</v>
      </c>
      <c r="O48" s="1">
        <v>55</v>
      </c>
      <c r="P48" s="1">
        <v>11</v>
      </c>
    </row>
    <row r="49" spans="1:16" hidden="1" x14ac:dyDescent="0.2"/>
    <row r="51" spans="1:16" x14ac:dyDescent="0.2">
      <c r="A51" s="3" t="s">
        <v>0</v>
      </c>
      <c r="B51" s="3" t="s">
        <v>1</v>
      </c>
      <c r="C51" s="3" t="s">
        <v>2</v>
      </c>
      <c r="D51" s="3" t="s">
        <v>10</v>
      </c>
      <c r="E51" s="62" t="s">
        <v>3</v>
      </c>
      <c r="F51" s="62"/>
      <c r="G51" s="62" t="s">
        <v>4</v>
      </c>
      <c r="H51" s="62"/>
      <c r="I51" s="62" t="s">
        <v>5</v>
      </c>
      <c r="J51" s="62"/>
      <c r="K51" s="62" t="s">
        <v>6</v>
      </c>
      <c r="L51" s="62"/>
      <c r="M51" s="62" t="s">
        <v>21</v>
      </c>
      <c r="N51" s="62"/>
      <c r="O51" s="3" t="s">
        <v>8</v>
      </c>
      <c r="P51" s="3" t="s">
        <v>9</v>
      </c>
    </row>
    <row r="52" spans="1:16" x14ac:dyDescent="0.2">
      <c r="A52" s="2">
        <v>81</v>
      </c>
      <c r="B52" s="2" t="s">
        <v>97</v>
      </c>
      <c r="C52" s="2">
        <v>2017</v>
      </c>
      <c r="D52" s="4" t="s">
        <v>131</v>
      </c>
      <c r="E52" s="2">
        <v>8.08</v>
      </c>
      <c r="F52" s="2">
        <v>1</v>
      </c>
      <c r="G52" s="7">
        <v>12.5</v>
      </c>
      <c r="H52" s="2">
        <v>3</v>
      </c>
      <c r="I52" s="30">
        <v>303</v>
      </c>
      <c r="J52" s="2">
        <v>1</v>
      </c>
      <c r="K52" s="2">
        <v>8.84</v>
      </c>
      <c r="L52" s="2">
        <v>1</v>
      </c>
      <c r="M52" s="2">
        <v>38.840000000000003</v>
      </c>
      <c r="N52" s="2">
        <v>1</v>
      </c>
      <c r="O52" s="1">
        <v>7</v>
      </c>
      <c r="P52" s="1">
        <v>1</v>
      </c>
    </row>
    <row r="53" spans="1:16" x14ac:dyDescent="0.2">
      <c r="A53" s="2">
        <v>59</v>
      </c>
      <c r="B53" s="2" t="s">
        <v>146</v>
      </c>
      <c r="C53" s="2">
        <v>2019</v>
      </c>
      <c r="D53" s="4" t="s">
        <v>131</v>
      </c>
      <c r="E53" s="7">
        <v>8.2799999999999994</v>
      </c>
      <c r="F53" s="2">
        <v>2</v>
      </c>
      <c r="G53" s="7">
        <v>12.7</v>
      </c>
      <c r="H53" s="2">
        <v>2</v>
      </c>
      <c r="I53" s="30">
        <v>277</v>
      </c>
      <c r="J53" s="2">
        <v>6</v>
      </c>
      <c r="K53" s="2">
        <v>9.0299999999999994</v>
      </c>
      <c r="L53" s="2">
        <v>3</v>
      </c>
      <c r="M53" s="2">
        <v>40.240000000000009</v>
      </c>
      <c r="N53" s="2">
        <v>2</v>
      </c>
      <c r="O53" s="1">
        <v>15</v>
      </c>
      <c r="P53" s="1">
        <v>2</v>
      </c>
    </row>
    <row r="54" spans="1:16" x14ac:dyDescent="0.2">
      <c r="A54" s="2">
        <v>87</v>
      </c>
      <c r="B54" s="2" t="s">
        <v>102</v>
      </c>
      <c r="C54" s="2">
        <v>2016</v>
      </c>
      <c r="D54" s="4" t="s">
        <v>131</v>
      </c>
      <c r="E54" s="2">
        <v>8.66</v>
      </c>
      <c r="F54" s="2">
        <v>3</v>
      </c>
      <c r="G54" s="7">
        <v>9.6</v>
      </c>
      <c r="H54" s="2">
        <v>9</v>
      </c>
      <c r="I54" s="30">
        <v>288</v>
      </c>
      <c r="J54" s="2">
        <v>3</v>
      </c>
      <c r="K54" s="2">
        <v>9.59</v>
      </c>
      <c r="L54" s="2">
        <v>4</v>
      </c>
      <c r="M54" s="2">
        <v>40.900000000000006</v>
      </c>
      <c r="N54" s="2">
        <v>3</v>
      </c>
      <c r="O54" s="1">
        <v>22</v>
      </c>
      <c r="P54" s="1">
        <v>3</v>
      </c>
    </row>
    <row r="55" spans="1:16" x14ac:dyDescent="0.2">
      <c r="A55" s="2">
        <v>88</v>
      </c>
      <c r="B55" s="2" t="s">
        <v>103</v>
      </c>
      <c r="C55" s="2">
        <v>2016</v>
      </c>
      <c r="D55" s="4" t="s">
        <v>131</v>
      </c>
      <c r="E55" s="9">
        <v>9.36</v>
      </c>
      <c r="F55" s="2">
        <v>9</v>
      </c>
      <c r="G55" s="7">
        <v>10.8</v>
      </c>
      <c r="H55" s="2">
        <v>6</v>
      </c>
      <c r="I55" s="30">
        <v>301</v>
      </c>
      <c r="J55" s="2">
        <v>2</v>
      </c>
      <c r="K55" s="2">
        <v>8.91</v>
      </c>
      <c r="L55" s="2">
        <v>2</v>
      </c>
      <c r="M55" s="2">
        <v>43.06</v>
      </c>
      <c r="N55" s="2">
        <v>5</v>
      </c>
      <c r="O55" s="1">
        <v>24</v>
      </c>
      <c r="P55" s="1">
        <v>4</v>
      </c>
    </row>
    <row r="56" spans="1:16" x14ac:dyDescent="0.2">
      <c r="A56" s="2">
        <v>71</v>
      </c>
      <c r="B56" s="2" t="s">
        <v>90</v>
      </c>
      <c r="C56" s="2">
        <v>2016</v>
      </c>
      <c r="D56" s="4" t="s">
        <v>131</v>
      </c>
      <c r="E56" s="2">
        <v>8.94</v>
      </c>
      <c r="F56" s="2">
        <v>4</v>
      </c>
      <c r="G56" s="7">
        <v>9</v>
      </c>
      <c r="H56" s="2">
        <v>11</v>
      </c>
      <c r="I56" s="30">
        <v>284</v>
      </c>
      <c r="J56" s="2">
        <v>4</v>
      </c>
      <c r="K56" s="2">
        <v>9.61</v>
      </c>
      <c r="L56" s="2">
        <v>5</v>
      </c>
      <c r="M56" s="2">
        <v>42.52000000000001</v>
      </c>
      <c r="N56" s="2">
        <v>4</v>
      </c>
      <c r="O56" s="1">
        <v>28</v>
      </c>
      <c r="P56" s="1">
        <v>5</v>
      </c>
    </row>
    <row r="57" spans="1:16" x14ac:dyDescent="0.2">
      <c r="A57" s="2">
        <v>70</v>
      </c>
      <c r="B57" s="2" t="s">
        <v>89</v>
      </c>
      <c r="C57" s="2">
        <v>2016</v>
      </c>
      <c r="D57" s="4" t="s">
        <v>131</v>
      </c>
      <c r="E57" s="7">
        <v>9.09</v>
      </c>
      <c r="F57" s="2">
        <v>6</v>
      </c>
      <c r="G57" s="7">
        <v>13.1</v>
      </c>
      <c r="H57" s="2">
        <v>1</v>
      </c>
      <c r="I57" s="30">
        <v>243</v>
      </c>
      <c r="J57" s="2">
        <v>11</v>
      </c>
      <c r="K57" s="2">
        <v>10.46</v>
      </c>
      <c r="L57" s="2">
        <v>11</v>
      </c>
      <c r="M57" s="2">
        <v>45.27000000000001</v>
      </c>
      <c r="N57" s="2">
        <v>8</v>
      </c>
      <c r="O57" s="1">
        <v>37</v>
      </c>
      <c r="P57" s="1">
        <v>6</v>
      </c>
    </row>
    <row r="58" spans="1:16" x14ac:dyDescent="0.2">
      <c r="A58" s="2">
        <v>63</v>
      </c>
      <c r="B58" s="2" t="s">
        <v>45</v>
      </c>
      <c r="C58" s="2">
        <v>2017</v>
      </c>
      <c r="D58" s="4" t="s">
        <v>131</v>
      </c>
      <c r="E58" s="2">
        <v>9.26</v>
      </c>
      <c r="F58" s="2">
        <v>7</v>
      </c>
      <c r="G58" s="7">
        <v>10.8</v>
      </c>
      <c r="H58" s="2">
        <v>6</v>
      </c>
      <c r="I58" s="30">
        <v>270</v>
      </c>
      <c r="J58" s="2">
        <v>7</v>
      </c>
      <c r="K58" s="2">
        <v>10.14</v>
      </c>
      <c r="L58" s="2">
        <v>8</v>
      </c>
      <c r="M58" s="2">
        <v>47.86</v>
      </c>
      <c r="N58" s="2">
        <v>12</v>
      </c>
      <c r="O58" s="1">
        <v>40</v>
      </c>
      <c r="P58" s="1">
        <v>7</v>
      </c>
    </row>
    <row r="59" spans="1:16" x14ac:dyDescent="0.2">
      <c r="A59" s="2">
        <v>72</v>
      </c>
      <c r="B59" s="2" t="s">
        <v>91</v>
      </c>
      <c r="C59" s="2">
        <v>2017</v>
      </c>
      <c r="D59" s="4" t="s">
        <v>131</v>
      </c>
      <c r="E59" s="7">
        <v>9.74</v>
      </c>
      <c r="F59" s="2">
        <v>13</v>
      </c>
      <c r="G59" s="7">
        <v>11.1</v>
      </c>
      <c r="H59" s="2">
        <v>5</v>
      </c>
      <c r="I59" s="30">
        <v>282</v>
      </c>
      <c r="J59" s="2">
        <v>5</v>
      </c>
      <c r="K59" s="2">
        <v>9.83</v>
      </c>
      <c r="L59" s="2">
        <v>6</v>
      </c>
      <c r="M59" s="2">
        <v>48.180000000000007</v>
      </c>
      <c r="N59" s="2">
        <v>13</v>
      </c>
      <c r="O59" s="1">
        <v>42</v>
      </c>
      <c r="P59" s="1">
        <v>8</v>
      </c>
    </row>
    <row r="60" spans="1:16" x14ac:dyDescent="0.2">
      <c r="A60" s="2">
        <v>82</v>
      </c>
      <c r="B60" s="2" t="s">
        <v>98</v>
      </c>
      <c r="C60" s="2">
        <v>2016</v>
      </c>
      <c r="D60" s="4" t="s">
        <v>131</v>
      </c>
      <c r="E60" s="2">
        <v>9.08</v>
      </c>
      <c r="F60" s="2">
        <v>5</v>
      </c>
      <c r="G60" s="7">
        <v>8</v>
      </c>
      <c r="H60" s="2">
        <v>13</v>
      </c>
      <c r="I60" s="30">
        <v>268</v>
      </c>
      <c r="J60" s="2">
        <v>8</v>
      </c>
      <c r="K60" s="2">
        <v>10.029999999999999</v>
      </c>
      <c r="L60" s="2">
        <v>7</v>
      </c>
      <c r="M60" s="2">
        <v>45.370000000000005</v>
      </c>
      <c r="N60" s="2">
        <v>9</v>
      </c>
      <c r="O60" s="1">
        <v>42</v>
      </c>
      <c r="P60" s="1">
        <v>8</v>
      </c>
    </row>
    <row r="61" spans="1:16" x14ac:dyDescent="0.2">
      <c r="A61" s="2">
        <v>69</v>
      </c>
      <c r="B61" s="2" t="s">
        <v>88</v>
      </c>
      <c r="C61" s="2">
        <v>2017</v>
      </c>
      <c r="D61" s="4" t="s">
        <v>131</v>
      </c>
      <c r="E61" s="7">
        <v>9.36</v>
      </c>
      <c r="F61" s="2">
        <v>9</v>
      </c>
      <c r="G61" s="7">
        <v>10.199999999999999</v>
      </c>
      <c r="H61" s="2">
        <v>8</v>
      </c>
      <c r="I61" s="30">
        <v>244</v>
      </c>
      <c r="J61" s="2">
        <v>10</v>
      </c>
      <c r="K61" s="2">
        <v>10.68</v>
      </c>
      <c r="L61" s="2">
        <v>13</v>
      </c>
      <c r="M61" s="2">
        <v>45.430000000000007</v>
      </c>
      <c r="N61" s="2">
        <v>10</v>
      </c>
      <c r="O61" s="1">
        <v>50</v>
      </c>
      <c r="P61" s="1">
        <v>10</v>
      </c>
    </row>
    <row r="62" spans="1:16" x14ac:dyDescent="0.2">
      <c r="A62" s="2">
        <v>61</v>
      </c>
      <c r="B62" s="8" t="s">
        <v>84</v>
      </c>
      <c r="C62" s="2">
        <v>2016</v>
      </c>
      <c r="D62" s="4" t="s">
        <v>131</v>
      </c>
      <c r="E62" s="7">
        <v>9.66</v>
      </c>
      <c r="F62" s="2">
        <v>12</v>
      </c>
      <c r="G62" s="7">
        <v>11.8</v>
      </c>
      <c r="H62" s="2">
        <v>4</v>
      </c>
      <c r="I62" s="30">
        <v>197</v>
      </c>
      <c r="J62" s="2">
        <v>17</v>
      </c>
      <c r="K62" s="2">
        <v>10.86</v>
      </c>
      <c r="L62" s="2">
        <v>15</v>
      </c>
      <c r="M62" s="2">
        <v>44.47</v>
      </c>
      <c r="N62" s="2">
        <v>6</v>
      </c>
      <c r="O62" s="1">
        <v>54</v>
      </c>
      <c r="P62" s="1">
        <v>11</v>
      </c>
    </row>
    <row r="63" spans="1:16" x14ac:dyDescent="0.2">
      <c r="A63" s="2">
        <v>74</v>
      </c>
      <c r="B63" s="2" t="s">
        <v>93</v>
      </c>
      <c r="C63" s="2">
        <v>2017</v>
      </c>
      <c r="D63" s="4" t="s">
        <v>131</v>
      </c>
      <c r="E63" s="7">
        <v>9.31</v>
      </c>
      <c r="F63" s="2">
        <v>8</v>
      </c>
      <c r="G63" s="7">
        <v>7</v>
      </c>
      <c r="H63" s="2">
        <v>16</v>
      </c>
      <c r="I63" s="30">
        <v>250</v>
      </c>
      <c r="J63" s="2">
        <v>9</v>
      </c>
      <c r="K63" s="2">
        <v>10.26</v>
      </c>
      <c r="L63" s="2">
        <v>9</v>
      </c>
      <c r="M63" s="2">
        <v>49.099999999999994</v>
      </c>
      <c r="N63" s="2">
        <v>14</v>
      </c>
      <c r="O63" s="1">
        <v>56</v>
      </c>
      <c r="P63" s="1">
        <v>12</v>
      </c>
    </row>
    <row r="64" spans="1:16" x14ac:dyDescent="0.2">
      <c r="A64" s="2">
        <v>75</v>
      </c>
      <c r="B64" s="2" t="s">
        <v>40</v>
      </c>
      <c r="C64" s="2">
        <v>2017</v>
      </c>
      <c r="D64" s="4" t="s">
        <v>131</v>
      </c>
      <c r="E64" s="7">
        <v>9.86</v>
      </c>
      <c r="F64" s="2">
        <v>15</v>
      </c>
      <c r="G64" s="7">
        <v>9.1999999999999993</v>
      </c>
      <c r="H64" s="2">
        <v>10</v>
      </c>
      <c r="I64" s="30">
        <v>183</v>
      </c>
      <c r="J64" s="2">
        <v>18</v>
      </c>
      <c r="K64" s="2">
        <v>11.18</v>
      </c>
      <c r="L64" s="2">
        <v>17</v>
      </c>
      <c r="M64" s="2">
        <v>45.240000000000009</v>
      </c>
      <c r="N64" s="2">
        <v>7</v>
      </c>
      <c r="O64" s="1">
        <v>67</v>
      </c>
      <c r="P64" s="1">
        <v>13</v>
      </c>
    </row>
    <row r="65" spans="1:16" x14ac:dyDescent="0.2">
      <c r="A65" s="2">
        <v>64</v>
      </c>
      <c r="B65" s="2" t="s">
        <v>86</v>
      </c>
      <c r="C65" s="2">
        <v>2017</v>
      </c>
      <c r="D65" s="4" t="s">
        <v>131</v>
      </c>
      <c r="E65" s="7">
        <v>9.93</v>
      </c>
      <c r="F65" s="2">
        <v>17</v>
      </c>
      <c r="G65" s="7">
        <v>6.4</v>
      </c>
      <c r="H65" s="2">
        <v>17</v>
      </c>
      <c r="I65" s="30">
        <v>224</v>
      </c>
      <c r="J65" s="2">
        <v>12</v>
      </c>
      <c r="K65" s="2">
        <v>10.45</v>
      </c>
      <c r="L65" s="2">
        <v>10</v>
      </c>
      <c r="M65" s="2">
        <v>50.8</v>
      </c>
      <c r="N65" s="2">
        <v>15</v>
      </c>
      <c r="O65" s="1">
        <v>71</v>
      </c>
      <c r="P65" s="1">
        <v>14</v>
      </c>
    </row>
    <row r="66" spans="1:16" x14ac:dyDescent="0.2">
      <c r="A66" s="2">
        <v>83</v>
      </c>
      <c r="B66" s="2" t="s">
        <v>99</v>
      </c>
      <c r="C66" s="2">
        <v>2017</v>
      </c>
      <c r="D66" s="4" t="s">
        <v>131</v>
      </c>
      <c r="E66" s="7">
        <v>9.84</v>
      </c>
      <c r="F66" s="2">
        <v>14</v>
      </c>
      <c r="G66" s="7">
        <v>7.5</v>
      </c>
      <c r="H66" s="2">
        <v>14</v>
      </c>
      <c r="I66" s="30">
        <v>163</v>
      </c>
      <c r="J66" s="2">
        <v>20</v>
      </c>
      <c r="K66" s="2">
        <v>10.66</v>
      </c>
      <c r="L66" s="2">
        <v>12</v>
      </c>
      <c r="M66" s="2">
        <v>47.370000000000005</v>
      </c>
      <c r="N66" s="2">
        <v>11</v>
      </c>
      <c r="O66" s="1">
        <v>71</v>
      </c>
      <c r="P66" s="1">
        <v>14</v>
      </c>
    </row>
    <row r="67" spans="1:16" x14ac:dyDescent="0.2">
      <c r="A67" s="2">
        <v>84</v>
      </c>
      <c r="B67" s="2" t="s">
        <v>37</v>
      </c>
      <c r="C67" s="2">
        <v>2017</v>
      </c>
      <c r="D67" s="4" t="s">
        <v>131</v>
      </c>
      <c r="E67" s="7">
        <v>10</v>
      </c>
      <c r="F67" s="2">
        <v>18</v>
      </c>
      <c r="G67" s="7">
        <v>6.2</v>
      </c>
      <c r="H67" s="2">
        <v>18</v>
      </c>
      <c r="I67" s="30">
        <v>222</v>
      </c>
      <c r="J67" s="2">
        <v>13</v>
      </c>
      <c r="K67" s="2">
        <v>10.83</v>
      </c>
      <c r="L67" s="2">
        <v>14</v>
      </c>
      <c r="M67" s="2">
        <v>52.759999999999991</v>
      </c>
      <c r="N67" s="2">
        <v>17</v>
      </c>
      <c r="O67" s="1">
        <v>80</v>
      </c>
      <c r="P67" s="1">
        <v>16</v>
      </c>
    </row>
    <row r="68" spans="1:16" x14ac:dyDescent="0.2">
      <c r="A68" s="2">
        <v>65</v>
      </c>
      <c r="B68" s="2" t="s">
        <v>87</v>
      </c>
      <c r="C68" s="2">
        <v>2017</v>
      </c>
      <c r="D68" s="4" t="s">
        <v>131</v>
      </c>
      <c r="E68" s="2">
        <v>10.66</v>
      </c>
      <c r="F68" s="2">
        <v>20</v>
      </c>
      <c r="G68" s="7">
        <v>8.4</v>
      </c>
      <c r="H68" s="2">
        <v>12</v>
      </c>
      <c r="I68" s="30">
        <v>206</v>
      </c>
      <c r="J68" s="2">
        <v>15</v>
      </c>
      <c r="K68" s="2">
        <v>12.28</v>
      </c>
      <c r="L68" s="2">
        <v>19</v>
      </c>
      <c r="M68" s="2">
        <v>51.510000000000005</v>
      </c>
      <c r="N68" s="2">
        <v>16</v>
      </c>
      <c r="O68" s="1">
        <v>82</v>
      </c>
      <c r="P68" s="1">
        <v>17</v>
      </c>
    </row>
    <row r="69" spans="1:16" x14ac:dyDescent="0.2">
      <c r="A69" s="2">
        <v>62</v>
      </c>
      <c r="B69" s="2" t="s">
        <v>85</v>
      </c>
      <c r="C69" s="2">
        <v>2017</v>
      </c>
      <c r="D69" s="4" t="s">
        <v>131</v>
      </c>
      <c r="E69" s="2">
        <v>9.8800000000000008</v>
      </c>
      <c r="F69" s="2">
        <v>16</v>
      </c>
      <c r="G69" s="7">
        <v>5.4</v>
      </c>
      <c r="H69" s="2">
        <v>20</v>
      </c>
      <c r="I69" s="30">
        <v>222</v>
      </c>
      <c r="J69" s="2">
        <v>13</v>
      </c>
      <c r="K69" s="2">
        <v>11.16</v>
      </c>
      <c r="L69" s="2">
        <v>16</v>
      </c>
      <c r="M69" s="2">
        <v>54.540000000000006</v>
      </c>
      <c r="N69" s="2">
        <v>18</v>
      </c>
      <c r="O69" s="1">
        <v>83</v>
      </c>
      <c r="P69" s="1">
        <v>18</v>
      </c>
    </row>
    <row r="70" spans="1:16" x14ac:dyDescent="0.2">
      <c r="A70" s="2">
        <v>78</v>
      </c>
      <c r="B70" s="2" t="s">
        <v>42</v>
      </c>
      <c r="C70" s="2">
        <v>2016</v>
      </c>
      <c r="D70" s="4" t="s">
        <v>131</v>
      </c>
      <c r="E70" s="18">
        <v>10.48</v>
      </c>
      <c r="F70" s="2">
        <v>19</v>
      </c>
      <c r="G70" s="7">
        <v>7.2</v>
      </c>
      <c r="H70" s="2">
        <v>15</v>
      </c>
      <c r="I70" s="30">
        <v>203</v>
      </c>
      <c r="J70" s="2">
        <v>16</v>
      </c>
      <c r="K70" s="2">
        <v>12.09</v>
      </c>
      <c r="L70" s="2">
        <v>18</v>
      </c>
      <c r="M70" s="2">
        <v>54.97</v>
      </c>
      <c r="N70" s="2">
        <v>19</v>
      </c>
      <c r="O70" s="1">
        <v>87</v>
      </c>
      <c r="P70" s="1">
        <v>19</v>
      </c>
    </row>
    <row r="71" spans="1:16" x14ac:dyDescent="0.2">
      <c r="A71" s="2">
        <v>85</v>
      </c>
      <c r="B71" s="2" t="s">
        <v>100</v>
      </c>
      <c r="C71" s="2">
        <v>2017</v>
      </c>
      <c r="D71" s="17" t="s">
        <v>131</v>
      </c>
      <c r="E71" s="18">
        <v>9.5</v>
      </c>
      <c r="F71" s="2">
        <v>11</v>
      </c>
      <c r="G71" s="7">
        <v>5.5</v>
      </c>
      <c r="H71" s="2">
        <v>19</v>
      </c>
      <c r="I71" s="30">
        <v>178</v>
      </c>
      <c r="J71" s="2">
        <v>19</v>
      </c>
      <c r="K71" s="2">
        <v>13.51</v>
      </c>
      <c r="L71" s="2">
        <v>20</v>
      </c>
      <c r="M71" s="2">
        <v>55.579999999999984</v>
      </c>
      <c r="N71" s="2">
        <v>20</v>
      </c>
      <c r="O71" s="1">
        <v>89</v>
      </c>
      <c r="P71" s="1">
        <v>20</v>
      </c>
    </row>
  </sheetData>
  <autoFilter ref="A3:V34" xr:uid="{00000000-0001-0000-0200-000000000000}">
    <filterColumn colId="3">
      <filters>
        <filter val="d9"/>
      </filters>
    </filterColumn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52:P71">
    <sortCondition ref="P52:P71"/>
  </sortState>
  <mergeCells count="15">
    <mergeCell ref="E51:F51"/>
    <mergeCell ref="G51:H51"/>
    <mergeCell ref="I51:J51"/>
    <mergeCell ref="K51:L51"/>
    <mergeCell ref="M51:N51"/>
    <mergeCell ref="E37:F37"/>
    <mergeCell ref="G37:H37"/>
    <mergeCell ref="I37:J37"/>
    <mergeCell ref="K37:L37"/>
    <mergeCell ref="M37:N37"/>
    <mergeCell ref="M3:N3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8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8256-3436-4808-A9E9-76B4B6C6BB15}">
  <sheetPr>
    <pageSetUpPr fitToPage="1"/>
  </sheetPr>
  <dimension ref="A1:V37"/>
  <sheetViews>
    <sheetView workbookViewId="0">
      <selection activeCell="A4" sqref="A4:P23"/>
    </sheetView>
  </sheetViews>
  <sheetFormatPr baseColWidth="10" defaultColWidth="8.83203125" defaultRowHeight="15" x14ac:dyDescent="0.2"/>
  <cols>
    <col min="1" max="1" width="5.5" customWidth="1"/>
    <col min="2" max="2" width="17.83203125" customWidth="1"/>
    <col min="3" max="3" width="5.6640625" customWidth="1"/>
    <col min="4" max="4" width="5.5" customWidth="1"/>
    <col min="5" max="5" width="7.6640625" customWidth="1"/>
    <col min="6" max="6" width="6.6640625" customWidth="1"/>
    <col min="7" max="7" width="8" customWidth="1"/>
    <col min="8" max="8" width="8.83203125" customWidth="1"/>
    <col min="9" max="9" width="12" style="29" customWidth="1"/>
    <col min="10" max="10" width="17.5" customWidth="1"/>
    <col min="11" max="11" width="13" customWidth="1"/>
    <col min="12" max="12" width="10" customWidth="1"/>
    <col min="13" max="13" width="8.6640625" customWidth="1"/>
    <col min="14" max="14" width="17.5" bestFit="1" customWidth="1"/>
    <col min="15" max="15" width="7.6640625" bestFit="1" customWidth="1"/>
    <col min="16" max="16" width="18" bestFit="1" customWidth="1"/>
    <col min="17" max="17" width="6.5" customWidth="1"/>
    <col min="18" max="19" width="6" bestFit="1" customWidth="1"/>
    <col min="20" max="20" width="10.1640625" bestFit="1" customWidth="1"/>
    <col min="21" max="21" width="10.83203125" bestFit="1" customWidth="1"/>
    <col min="22" max="22" width="11.5" bestFit="1" customWidth="1"/>
  </cols>
  <sheetData>
    <row r="1" spans="1:22" ht="19" x14ac:dyDescent="0.25">
      <c r="A1" s="63" t="s">
        <v>81</v>
      </c>
      <c r="B1" s="63"/>
      <c r="C1" s="63"/>
      <c r="D1" s="63"/>
    </row>
    <row r="3" spans="1:22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21</v>
      </c>
      <c r="N3" s="62"/>
      <c r="O3" s="3" t="s">
        <v>8</v>
      </c>
      <c r="P3" s="3" t="s">
        <v>9</v>
      </c>
      <c r="Q3" s="3" t="s">
        <v>19</v>
      </c>
      <c r="R3" s="10" t="s">
        <v>46</v>
      </c>
      <c r="S3" s="10" t="s">
        <v>47</v>
      </c>
      <c r="T3" s="10" t="s">
        <v>48</v>
      </c>
      <c r="U3" s="10" t="s">
        <v>49</v>
      </c>
      <c r="V3" s="10" t="s">
        <v>50</v>
      </c>
    </row>
    <row r="4" spans="1:22" x14ac:dyDescent="0.2">
      <c r="A4" s="2">
        <v>61</v>
      </c>
      <c r="B4" s="8" t="s">
        <v>84</v>
      </c>
      <c r="C4" s="2">
        <v>2016</v>
      </c>
      <c r="D4" s="4" t="s">
        <v>131</v>
      </c>
      <c r="E4" s="7">
        <v>9.66</v>
      </c>
      <c r="F4" s="2">
        <f t="shared" ref="F4:F23" si="0">RANK(E4,$E$4:$E$23,1)</f>
        <v>12</v>
      </c>
      <c r="G4" s="7">
        <v>11.8</v>
      </c>
      <c r="H4" s="2">
        <f t="shared" ref="H4:H23" si="1">RANK(G4,$G$4:$G$23,0)</f>
        <v>4</v>
      </c>
      <c r="I4" s="30">
        <v>197</v>
      </c>
      <c r="J4" s="2">
        <f t="shared" ref="J4:J23" si="2">RANK(I4,$I$4:$I$23,0)</f>
        <v>17</v>
      </c>
      <c r="K4" s="2">
        <v>10.86</v>
      </c>
      <c r="L4" s="2">
        <f t="shared" ref="L4:L23" si="3">RANK(K4,$K$4:$K$23,1)</f>
        <v>15</v>
      </c>
      <c r="M4" s="2">
        <v>44.47</v>
      </c>
      <c r="N4" s="2">
        <f t="shared" ref="N4:N23" si="4">RANK(M4,$M$4:$M$23,1)</f>
        <v>3</v>
      </c>
      <c r="O4" s="1">
        <f t="shared" ref="O4:O23" si="5">F4+H4+J4+L4+N4</f>
        <v>51</v>
      </c>
      <c r="P4" s="1">
        <f t="shared" ref="P4:P23" si="6">RANK(O4,$O$4:$O$23,1)</f>
        <v>11</v>
      </c>
      <c r="Q4" s="1"/>
      <c r="R4">
        <v>0</v>
      </c>
      <c r="S4">
        <v>44.47</v>
      </c>
      <c r="T4">
        <f>R4+S4</f>
        <v>44.47</v>
      </c>
      <c r="V4">
        <f>T4-U4</f>
        <v>44.47</v>
      </c>
    </row>
    <row r="5" spans="1:22" x14ac:dyDescent="0.2">
      <c r="A5" s="2">
        <v>62</v>
      </c>
      <c r="B5" s="2" t="s">
        <v>85</v>
      </c>
      <c r="C5" s="2">
        <v>2017</v>
      </c>
      <c r="D5" s="4" t="s">
        <v>131</v>
      </c>
      <c r="E5" s="7">
        <v>9.8800000000000008</v>
      </c>
      <c r="F5" s="2">
        <f t="shared" si="0"/>
        <v>16</v>
      </c>
      <c r="G5" s="7">
        <v>5.4</v>
      </c>
      <c r="H5" s="2">
        <f t="shared" si="1"/>
        <v>20</v>
      </c>
      <c r="I5" s="30">
        <v>222</v>
      </c>
      <c r="J5" s="2">
        <f t="shared" si="2"/>
        <v>13</v>
      </c>
      <c r="K5" s="2">
        <v>11.16</v>
      </c>
      <c r="L5" s="2">
        <f t="shared" si="3"/>
        <v>16</v>
      </c>
      <c r="M5" s="2">
        <v>54.540000000000006</v>
      </c>
      <c r="N5" s="2">
        <f t="shared" si="4"/>
        <v>13</v>
      </c>
      <c r="O5" s="1">
        <f t="shared" si="5"/>
        <v>78</v>
      </c>
      <c r="P5" s="1">
        <f t="shared" si="6"/>
        <v>15</v>
      </c>
      <c r="Q5" s="1"/>
      <c r="R5">
        <v>60</v>
      </c>
      <c r="S5">
        <v>4.54</v>
      </c>
      <c r="T5">
        <f t="shared" ref="T5:T23" si="7">R5+S5</f>
        <v>64.540000000000006</v>
      </c>
      <c r="U5">
        <v>10</v>
      </c>
      <c r="V5">
        <f t="shared" ref="V5:V23" si="8">T5-U5</f>
        <v>54.540000000000006</v>
      </c>
    </row>
    <row r="6" spans="1:22" x14ac:dyDescent="0.2">
      <c r="A6" s="2">
        <v>63</v>
      </c>
      <c r="B6" s="2" t="s">
        <v>45</v>
      </c>
      <c r="C6" s="2">
        <v>2017</v>
      </c>
      <c r="D6" s="4" t="s">
        <v>131</v>
      </c>
      <c r="E6" s="7">
        <v>9.26</v>
      </c>
      <c r="F6" s="2">
        <f t="shared" si="0"/>
        <v>7</v>
      </c>
      <c r="G6" s="7">
        <v>10.8</v>
      </c>
      <c r="H6" s="2">
        <f t="shared" si="1"/>
        <v>6</v>
      </c>
      <c r="I6" s="30">
        <v>270</v>
      </c>
      <c r="J6" s="2">
        <f t="shared" si="2"/>
        <v>7</v>
      </c>
      <c r="K6" s="2">
        <v>10.14</v>
      </c>
      <c r="L6" s="2">
        <f t="shared" si="3"/>
        <v>8</v>
      </c>
      <c r="M6" s="2">
        <v>47.86</v>
      </c>
      <c r="N6" s="2">
        <f t="shared" si="4"/>
        <v>8</v>
      </c>
      <c r="O6" s="1">
        <f t="shared" si="5"/>
        <v>36</v>
      </c>
      <c r="P6" s="1">
        <f t="shared" si="6"/>
        <v>6</v>
      </c>
      <c r="Q6" s="1"/>
      <c r="R6">
        <v>60</v>
      </c>
      <c r="S6">
        <v>7.86</v>
      </c>
      <c r="T6">
        <f t="shared" si="7"/>
        <v>67.86</v>
      </c>
      <c r="U6">
        <v>20</v>
      </c>
      <c r="V6">
        <f t="shared" si="8"/>
        <v>47.86</v>
      </c>
    </row>
    <row r="7" spans="1:22" x14ac:dyDescent="0.2">
      <c r="A7" s="2">
        <v>64</v>
      </c>
      <c r="B7" s="2" t="s">
        <v>86</v>
      </c>
      <c r="C7" s="2">
        <v>2017</v>
      </c>
      <c r="D7" s="4" t="s">
        <v>131</v>
      </c>
      <c r="E7" s="7">
        <v>9.93</v>
      </c>
      <c r="F7" s="2">
        <f t="shared" si="0"/>
        <v>17</v>
      </c>
      <c r="G7" s="7">
        <v>6.4</v>
      </c>
      <c r="H7" s="2">
        <f t="shared" si="1"/>
        <v>17</v>
      </c>
      <c r="I7" s="30">
        <v>224</v>
      </c>
      <c r="J7" s="2">
        <f t="shared" si="2"/>
        <v>12</v>
      </c>
      <c r="K7" s="2">
        <v>10.45</v>
      </c>
      <c r="L7" s="2">
        <f t="shared" si="3"/>
        <v>10</v>
      </c>
      <c r="M7" s="2">
        <v>50.8</v>
      </c>
      <c r="N7" s="2">
        <f t="shared" si="4"/>
        <v>11</v>
      </c>
      <c r="O7" s="1">
        <f t="shared" si="5"/>
        <v>67</v>
      </c>
      <c r="P7" s="1">
        <f t="shared" si="6"/>
        <v>14</v>
      </c>
      <c r="Q7" s="1"/>
      <c r="R7">
        <v>60</v>
      </c>
      <c r="S7">
        <v>20.8</v>
      </c>
      <c r="T7">
        <f t="shared" si="7"/>
        <v>80.8</v>
      </c>
      <c r="U7">
        <v>30</v>
      </c>
      <c r="V7">
        <f t="shared" si="8"/>
        <v>50.8</v>
      </c>
    </row>
    <row r="8" spans="1:22" x14ac:dyDescent="0.2">
      <c r="A8" s="2">
        <v>65</v>
      </c>
      <c r="B8" s="2" t="s">
        <v>87</v>
      </c>
      <c r="C8" s="2">
        <v>2017</v>
      </c>
      <c r="D8" s="4" t="s">
        <v>131</v>
      </c>
      <c r="E8" s="7">
        <v>10.66</v>
      </c>
      <c r="F8" s="2">
        <f t="shared" si="0"/>
        <v>20</v>
      </c>
      <c r="G8" s="7">
        <v>8.4</v>
      </c>
      <c r="H8" s="2">
        <f t="shared" si="1"/>
        <v>12</v>
      </c>
      <c r="I8" s="30">
        <v>206</v>
      </c>
      <c r="J8" s="2">
        <f t="shared" si="2"/>
        <v>15</v>
      </c>
      <c r="K8" s="2">
        <v>12.28</v>
      </c>
      <c r="L8" s="2">
        <f t="shared" si="3"/>
        <v>19</v>
      </c>
      <c r="M8" s="2">
        <v>51.510000000000005</v>
      </c>
      <c r="N8" s="2">
        <f t="shared" si="4"/>
        <v>12</v>
      </c>
      <c r="O8" s="1">
        <f t="shared" si="5"/>
        <v>78</v>
      </c>
      <c r="P8" s="1">
        <f t="shared" si="6"/>
        <v>15</v>
      </c>
      <c r="Q8" s="1"/>
      <c r="R8">
        <v>60</v>
      </c>
      <c r="S8">
        <v>31.51</v>
      </c>
      <c r="T8">
        <f t="shared" si="7"/>
        <v>91.51</v>
      </c>
      <c r="U8">
        <v>40</v>
      </c>
      <c r="V8">
        <f t="shared" si="8"/>
        <v>51.510000000000005</v>
      </c>
    </row>
    <row r="9" spans="1:22" x14ac:dyDescent="0.2">
      <c r="A9" s="2">
        <v>69</v>
      </c>
      <c r="B9" s="2" t="s">
        <v>88</v>
      </c>
      <c r="C9" s="2">
        <v>2017</v>
      </c>
      <c r="D9" s="4" t="s">
        <v>131</v>
      </c>
      <c r="E9" s="7">
        <v>9.36</v>
      </c>
      <c r="F9" s="2">
        <f t="shared" si="0"/>
        <v>9</v>
      </c>
      <c r="G9" s="7">
        <v>10.199999999999999</v>
      </c>
      <c r="H9" s="2">
        <f t="shared" si="1"/>
        <v>8</v>
      </c>
      <c r="I9" s="30">
        <v>244</v>
      </c>
      <c r="J9" s="2">
        <f t="shared" si="2"/>
        <v>10</v>
      </c>
      <c r="K9" s="2">
        <v>10.68</v>
      </c>
      <c r="L9" s="2">
        <f t="shared" si="3"/>
        <v>13</v>
      </c>
      <c r="M9" s="2">
        <v>45.430000000000007</v>
      </c>
      <c r="N9" s="2">
        <f t="shared" si="4"/>
        <v>7</v>
      </c>
      <c r="O9" s="1">
        <f t="shared" si="5"/>
        <v>47</v>
      </c>
      <c r="P9" s="1">
        <f t="shared" si="6"/>
        <v>10</v>
      </c>
      <c r="Q9" s="1"/>
      <c r="R9">
        <v>60</v>
      </c>
      <c r="S9">
        <v>35.43</v>
      </c>
      <c r="T9">
        <f t="shared" si="7"/>
        <v>95.43</v>
      </c>
      <c r="U9">
        <v>50</v>
      </c>
      <c r="V9">
        <f t="shared" si="8"/>
        <v>45.430000000000007</v>
      </c>
    </row>
    <row r="10" spans="1:22" x14ac:dyDescent="0.2">
      <c r="A10" s="2">
        <v>70</v>
      </c>
      <c r="B10" s="2" t="s">
        <v>89</v>
      </c>
      <c r="C10" s="2">
        <v>2016</v>
      </c>
      <c r="D10" s="4" t="s">
        <v>131</v>
      </c>
      <c r="E10" s="9">
        <v>9.09</v>
      </c>
      <c r="F10" s="2">
        <f t="shared" si="0"/>
        <v>6</v>
      </c>
      <c r="G10" s="7">
        <v>13.1</v>
      </c>
      <c r="H10" s="2">
        <f t="shared" si="1"/>
        <v>1</v>
      </c>
      <c r="I10" s="30">
        <v>243</v>
      </c>
      <c r="J10" s="2">
        <f t="shared" si="2"/>
        <v>11</v>
      </c>
      <c r="K10" s="2">
        <v>10.46</v>
      </c>
      <c r="L10" s="2">
        <f t="shared" si="3"/>
        <v>11</v>
      </c>
      <c r="M10" s="2">
        <v>45.27000000000001</v>
      </c>
      <c r="N10" s="2">
        <f t="shared" si="4"/>
        <v>5</v>
      </c>
      <c r="O10" s="1">
        <f t="shared" si="5"/>
        <v>34</v>
      </c>
      <c r="P10" s="1">
        <f t="shared" si="6"/>
        <v>4</v>
      </c>
      <c r="Q10" s="1"/>
      <c r="R10">
        <v>60</v>
      </c>
      <c r="S10">
        <v>45.27</v>
      </c>
      <c r="T10">
        <f t="shared" si="7"/>
        <v>105.27000000000001</v>
      </c>
      <c r="U10">
        <v>60</v>
      </c>
      <c r="V10">
        <f t="shared" si="8"/>
        <v>45.27000000000001</v>
      </c>
    </row>
    <row r="11" spans="1:22" x14ac:dyDescent="0.2">
      <c r="A11" s="2">
        <v>71</v>
      </c>
      <c r="B11" s="2" t="s">
        <v>90</v>
      </c>
      <c r="C11" s="2">
        <v>2016</v>
      </c>
      <c r="D11" s="4" t="s">
        <v>131</v>
      </c>
      <c r="E11" s="7">
        <v>8.94</v>
      </c>
      <c r="F11" s="2">
        <f t="shared" si="0"/>
        <v>4</v>
      </c>
      <c r="G11" s="7">
        <v>9</v>
      </c>
      <c r="H11" s="2">
        <f t="shared" si="1"/>
        <v>11</v>
      </c>
      <c r="I11" s="30">
        <v>284</v>
      </c>
      <c r="J11" s="2">
        <f t="shared" si="2"/>
        <v>4</v>
      </c>
      <c r="K11" s="2">
        <v>9.61</v>
      </c>
      <c r="L11" s="2">
        <f t="shared" si="3"/>
        <v>5</v>
      </c>
      <c r="M11" s="2">
        <v>42.52000000000001</v>
      </c>
      <c r="N11" s="2">
        <f t="shared" si="4"/>
        <v>2</v>
      </c>
      <c r="O11" s="1">
        <f t="shared" si="5"/>
        <v>26</v>
      </c>
      <c r="P11" s="1">
        <f t="shared" si="6"/>
        <v>2</v>
      </c>
      <c r="Q11" s="1"/>
      <c r="R11">
        <v>60</v>
      </c>
      <c r="S11">
        <v>52.52</v>
      </c>
      <c r="T11">
        <f t="shared" si="7"/>
        <v>112.52000000000001</v>
      </c>
      <c r="U11">
        <v>70</v>
      </c>
      <c r="V11">
        <f t="shared" si="8"/>
        <v>42.52000000000001</v>
      </c>
    </row>
    <row r="12" spans="1:22" x14ac:dyDescent="0.2">
      <c r="A12" s="2">
        <v>72</v>
      </c>
      <c r="B12" s="2" t="s">
        <v>91</v>
      </c>
      <c r="C12" s="2">
        <v>2017</v>
      </c>
      <c r="D12" s="4" t="s">
        <v>131</v>
      </c>
      <c r="E12" s="7">
        <v>9.74</v>
      </c>
      <c r="F12" s="2">
        <f t="shared" si="0"/>
        <v>13</v>
      </c>
      <c r="G12" s="7">
        <v>11.1</v>
      </c>
      <c r="H12" s="2">
        <f t="shared" si="1"/>
        <v>5</v>
      </c>
      <c r="I12" s="30">
        <v>282</v>
      </c>
      <c r="J12" s="2">
        <f t="shared" si="2"/>
        <v>5</v>
      </c>
      <c r="K12" s="2">
        <v>9.83</v>
      </c>
      <c r="L12" s="2">
        <f t="shared" si="3"/>
        <v>6</v>
      </c>
      <c r="M12" s="2">
        <v>48.180000000000007</v>
      </c>
      <c r="N12" s="2">
        <f t="shared" si="4"/>
        <v>9</v>
      </c>
      <c r="O12" s="1">
        <f t="shared" si="5"/>
        <v>38</v>
      </c>
      <c r="P12" s="1">
        <f t="shared" si="6"/>
        <v>8</v>
      </c>
      <c r="Q12" s="1"/>
      <c r="R12">
        <v>120</v>
      </c>
      <c r="S12">
        <v>8.18</v>
      </c>
      <c r="T12">
        <f t="shared" si="7"/>
        <v>128.18</v>
      </c>
      <c r="U12">
        <v>80</v>
      </c>
      <c r="V12">
        <f t="shared" si="8"/>
        <v>48.180000000000007</v>
      </c>
    </row>
    <row r="13" spans="1:22" x14ac:dyDescent="0.2">
      <c r="A13" s="2">
        <v>74</v>
      </c>
      <c r="B13" s="2" t="s">
        <v>93</v>
      </c>
      <c r="C13" s="2">
        <v>2017</v>
      </c>
      <c r="D13" s="4" t="s">
        <v>131</v>
      </c>
      <c r="E13" s="7">
        <v>9.31</v>
      </c>
      <c r="F13" s="2">
        <f t="shared" si="0"/>
        <v>8</v>
      </c>
      <c r="G13" s="7">
        <v>7</v>
      </c>
      <c r="H13" s="2">
        <f t="shared" si="1"/>
        <v>16</v>
      </c>
      <c r="I13" s="30">
        <v>250</v>
      </c>
      <c r="J13" s="2">
        <f t="shared" si="2"/>
        <v>9</v>
      </c>
      <c r="K13" s="2">
        <v>10.26</v>
      </c>
      <c r="L13" s="2">
        <f t="shared" si="3"/>
        <v>9</v>
      </c>
      <c r="M13" s="2">
        <v>49.099999999999994</v>
      </c>
      <c r="N13" s="2">
        <f t="shared" si="4"/>
        <v>10</v>
      </c>
      <c r="O13" s="1">
        <f t="shared" si="5"/>
        <v>52</v>
      </c>
      <c r="P13" s="1">
        <f t="shared" si="6"/>
        <v>12</v>
      </c>
      <c r="Q13" s="1"/>
      <c r="R13">
        <v>120</v>
      </c>
      <c r="S13">
        <v>19.100000000000001</v>
      </c>
      <c r="T13">
        <f t="shared" si="7"/>
        <v>139.1</v>
      </c>
      <c r="U13">
        <v>90</v>
      </c>
      <c r="V13">
        <f t="shared" si="8"/>
        <v>49.099999999999994</v>
      </c>
    </row>
    <row r="14" spans="1:22" x14ac:dyDescent="0.2">
      <c r="A14" s="2">
        <v>75</v>
      </c>
      <c r="B14" s="2" t="s">
        <v>40</v>
      </c>
      <c r="C14" s="2">
        <v>2017</v>
      </c>
      <c r="D14" s="4" t="s">
        <v>131</v>
      </c>
      <c r="E14" s="7">
        <v>9.86</v>
      </c>
      <c r="F14" s="2">
        <f t="shared" si="0"/>
        <v>15</v>
      </c>
      <c r="G14" s="7">
        <v>9.1999999999999993</v>
      </c>
      <c r="H14" s="2">
        <f t="shared" si="1"/>
        <v>10</v>
      </c>
      <c r="I14" s="30">
        <v>183</v>
      </c>
      <c r="J14" s="2">
        <f t="shared" si="2"/>
        <v>18</v>
      </c>
      <c r="K14" s="2">
        <v>11.18</v>
      </c>
      <c r="L14" s="2">
        <f t="shared" si="3"/>
        <v>17</v>
      </c>
      <c r="M14" s="2">
        <v>45.240000000000009</v>
      </c>
      <c r="N14" s="2">
        <f t="shared" si="4"/>
        <v>4</v>
      </c>
      <c r="O14" s="1">
        <f t="shared" si="5"/>
        <v>64</v>
      </c>
      <c r="P14" s="1">
        <f t="shared" si="6"/>
        <v>13</v>
      </c>
      <c r="Q14" s="1"/>
      <c r="R14">
        <v>120</v>
      </c>
      <c r="S14">
        <v>25.24</v>
      </c>
      <c r="T14">
        <f t="shared" si="7"/>
        <v>145.24</v>
      </c>
      <c r="U14">
        <v>100</v>
      </c>
      <c r="V14">
        <f t="shared" si="8"/>
        <v>45.240000000000009</v>
      </c>
    </row>
    <row r="15" spans="1:22" x14ac:dyDescent="0.2">
      <c r="A15" s="2">
        <v>78</v>
      </c>
      <c r="B15" s="2" t="s">
        <v>42</v>
      </c>
      <c r="C15" s="2">
        <v>2016</v>
      </c>
      <c r="D15" s="4" t="s">
        <v>131</v>
      </c>
      <c r="E15" s="2">
        <v>10.48</v>
      </c>
      <c r="F15" s="2">
        <f t="shared" si="0"/>
        <v>19</v>
      </c>
      <c r="G15" s="7">
        <v>7.2</v>
      </c>
      <c r="H15" s="2">
        <f t="shared" si="1"/>
        <v>15</v>
      </c>
      <c r="I15" s="30">
        <v>203</v>
      </c>
      <c r="J15" s="2">
        <f t="shared" si="2"/>
        <v>16</v>
      </c>
      <c r="K15" s="2">
        <v>12.09</v>
      </c>
      <c r="L15" s="2">
        <f t="shared" si="3"/>
        <v>18</v>
      </c>
      <c r="M15" s="2">
        <v>54.97</v>
      </c>
      <c r="N15" s="2">
        <f t="shared" si="4"/>
        <v>14</v>
      </c>
      <c r="O15" s="1">
        <f t="shared" si="5"/>
        <v>82</v>
      </c>
      <c r="P15" s="1">
        <f t="shared" si="6"/>
        <v>18</v>
      </c>
      <c r="Q15" s="1"/>
      <c r="R15">
        <v>120</v>
      </c>
      <c r="S15">
        <v>44.97</v>
      </c>
      <c r="T15">
        <f t="shared" si="7"/>
        <v>164.97</v>
      </c>
      <c r="U15">
        <v>110</v>
      </c>
      <c r="V15">
        <f t="shared" si="8"/>
        <v>54.97</v>
      </c>
    </row>
    <row r="16" spans="1:22" x14ac:dyDescent="0.2">
      <c r="A16" s="2">
        <v>81</v>
      </c>
      <c r="B16" s="2" t="s">
        <v>97</v>
      </c>
      <c r="C16" s="2">
        <v>2017</v>
      </c>
      <c r="D16" s="4" t="s">
        <v>131</v>
      </c>
      <c r="E16" s="2">
        <v>8.08</v>
      </c>
      <c r="F16" s="2">
        <f t="shared" si="0"/>
        <v>1</v>
      </c>
      <c r="G16" s="7">
        <v>12.5</v>
      </c>
      <c r="H16" s="2">
        <f t="shared" si="1"/>
        <v>3</v>
      </c>
      <c r="I16" s="30">
        <v>303</v>
      </c>
      <c r="J16" s="2">
        <f t="shared" si="2"/>
        <v>1</v>
      </c>
      <c r="K16" s="2">
        <v>8.84</v>
      </c>
      <c r="L16" s="2">
        <f t="shared" si="3"/>
        <v>1</v>
      </c>
      <c r="M16" s="2">
        <v>38.840000000000003</v>
      </c>
      <c r="N16" s="2">
        <f t="shared" si="4"/>
        <v>1</v>
      </c>
      <c r="O16" s="1">
        <f t="shared" si="5"/>
        <v>7</v>
      </c>
      <c r="P16" s="1">
        <f t="shared" si="6"/>
        <v>1</v>
      </c>
      <c r="Q16" s="1"/>
      <c r="R16">
        <v>120</v>
      </c>
      <c r="S16">
        <v>38.840000000000003</v>
      </c>
      <c r="T16">
        <f t="shared" si="7"/>
        <v>158.84</v>
      </c>
      <c r="U16">
        <v>120</v>
      </c>
      <c r="V16">
        <f t="shared" si="8"/>
        <v>38.840000000000003</v>
      </c>
    </row>
    <row r="17" spans="1:22" x14ac:dyDescent="0.2">
      <c r="A17" s="2">
        <v>82</v>
      </c>
      <c r="B17" s="2" t="s">
        <v>98</v>
      </c>
      <c r="C17" s="2">
        <v>2016</v>
      </c>
      <c r="D17" s="4" t="s">
        <v>131</v>
      </c>
      <c r="E17" s="2">
        <v>9.08</v>
      </c>
      <c r="F17" s="2">
        <f t="shared" si="0"/>
        <v>5</v>
      </c>
      <c r="G17" s="7">
        <v>8</v>
      </c>
      <c r="H17" s="2">
        <f t="shared" si="1"/>
        <v>13</v>
      </c>
      <c r="I17" s="30">
        <v>268</v>
      </c>
      <c r="J17" s="2">
        <f t="shared" si="2"/>
        <v>8</v>
      </c>
      <c r="K17" s="2">
        <v>10.029999999999999</v>
      </c>
      <c r="L17" s="2">
        <f t="shared" si="3"/>
        <v>7</v>
      </c>
      <c r="M17" s="2">
        <v>45.370000000000005</v>
      </c>
      <c r="N17" s="2">
        <f t="shared" si="4"/>
        <v>6</v>
      </c>
      <c r="O17" s="1">
        <f t="shared" si="5"/>
        <v>39</v>
      </c>
      <c r="P17" s="1">
        <f t="shared" si="6"/>
        <v>9</v>
      </c>
      <c r="Q17" s="1"/>
      <c r="R17">
        <v>120</v>
      </c>
      <c r="S17">
        <v>55.37</v>
      </c>
      <c r="T17">
        <f t="shared" si="7"/>
        <v>175.37</v>
      </c>
      <c r="U17">
        <v>130</v>
      </c>
      <c r="V17">
        <f t="shared" si="8"/>
        <v>45.370000000000005</v>
      </c>
    </row>
    <row r="18" spans="1:22" x14ac:dyDescent="0.2">
      <c r="A18" s="2">
        <v>83</v>
      </c>
      <c r="B18" s="2" t="s">
        <v>99</v>
      </c>
      <c r="C18" s="2">
        <v>2017</v>
      </c>
      <c r="D18" s="4" t="s">
        <v>131</v>
      </c>
      <c r="E18" s="2">
        <v>9.84</v>
      </c>
      <c r="F18" s="2">
        <f t="shared" si="0"/>
        <v>14</v>
      </c>
      <c r="G18" s="7">
        <v>7.5</v>
      </c>
      <c r="H18" s="2">
        <f t="shared" si="1"/>
        <v>14</v>
      </c>
      <c r="I18" s="30">
        <v>163</v>
      </c>
      <c r="J18" s="2">
        <f t="shared" si="2"/>
        <v>20</v>
      </c>
      <c r="K18" s="2">
        <v>10.66</v>
      </c>
      <c r="L18" s="2">
        <f t="shared" si="3"/>
        <v>12</v>
      </c>
      <c r="M18" s="2">
        <v>107.37</v>
      </c>
      <c r="N18" s="2">
        <f t="shared" si="4"/>
        <v>18</v>
      </c>
      <c r="O18" s="1">
        <f t="shared" si="5"/>
        <v>78</v>
      </c>
      <c r="P18" s="1">
        <f t="shared" si="6"/>
        <v>15</v>
      </c>
      <c r="Q18" s="1"/>
      <c r="R18">
        <v>240</v>
      </c>
      <c r="S18">
        <v>7.37</v>
      </c>
      <c r="T18">
        <f t="shared" si="7"/>
        <v>247.37</v>
      </c>
      <c r="U18">
        <v>140</v>
      </c>
      <c r="V18">
        <f t="shared" si="8"/>
        <v>107.37</v>
      </c>
    </row>
    <row r="19" spans="1:22" x14ac:dyDescent="0.2">
      <c r="A19" s="2">
        <v>84</v>
      </c>
      <c r="B19" s="2" t="s">
        <v>37</v>
      </c>
      <c r="C19" s="2">
        <v>2017</v>
      </c>
      <c r="D19" s="4" t="s">
        <v>131</v>
      </c>
      <c r="E19" s="2">
        <v>10</v>
      </c>
      <c r="F19" s="2">
        <f t="shared" si="0"/>
        <v>18</v>
      </c>
      <c r="G19" s="7">
        <v>6.2</v>
      </c>
      <c r="H19" s="2">
        <f t="shared" si="1"/>
        <v>18</v>
      </c>
      <c r="I19" s="30">
        <v>222</v>
      </c>
      <c r="J19" s="2">
        <f t="shared" si="2"/>
        <v>13</v>
      </c>
      <c r="K19" s="2">
        <v>10.83</v>
      </c>
      <c r="L19" s="2">
        <f t="shared" si="3"/>
        <v>14</v>
      </c>
      <c r="M19" s="2">
        <v>112.75999999999999</v>
      </c>
      <c r="N19" s="2">
        <f t="shared" si="4"/>
        <v>19</v>
      </c>
      <c r="O19" s="1">
        <f t="shared" si="5"/>
        <v>82</v>
      </c>
      <c r="P19" s="1">
        <f t="shared" si="6"/>
        <v>18</v>
      </c>
      <c r="Q19" s="1"/>
      <c r="R19">
        <v>240</v>
      </c>
      <c r="S19">
        <v>22.76</v>
      </c>
      <c r="T19">
        <f t="shared" si="7"/>
        <v>262.76</v>
      </c>
      <c r="U19">
        <v>150</v>
      </c>
      <c r="V19">
        <f t="shared" si="8"/>
        <v>112.75999999999999</v>
      </c>
    </row>
    <row r="20" spans="1:22" x14ac:dyDescent="0.2">
      <c r="A20" s="2">
        <v>85</v>
      </c>
      <c r="B20" s="2" t="s">
        <v>100</v>
      </c>
      <c r="C20" s="2">
        <v>2017</v>
      </c>
      <c r="D20" s="4" t="s">
        <v>131</v>
      </c>
      <c r="E20" s="2">
        <v>9.5</v>
      </c>
      <c r="F20" s="2">
        <f t="shared" si="0"/>
        <v>11</v>
      </c>
      <c r="G20" s="7">
        <v>5.5</v>
      </c>
      <c r="H20" s="2">
        <f t="shared" si="1"/>
        <v>19</v>
      </c>
      <c r="I20" s="30">
        <v>178</v>
      </c>
      <c r="J20" s="2">
        <f t="shared" si="2"/>
        <v>19</v>
      </c>
      <c r="K20" s="2">
        <v>13.51</v>
      </c>
      <c r="L20" s="2">
        <f t="shared" si="3"/>
        <v>20</v>
      </c>
      <c r="M20" s="2">
        <v>115.57999999999998</v>
      </c>
      <c r="N20" s="2">
        <f t="shared" si="4"/>
        <v>20</v>
      </c>
      <c r="O20" s="1">
        <f t="shared" si="5"/>
        <v>89</v>
      </c>
      <c r="P20" s="1">
        <f t="shared" si="6"/>
        <v>20</v>
      </c>
      <c r="Q20" s="1"/>
      <c r="R20">
        <v>240</v>
      </c>
      <c r="S20">
        <v>35.58</v>
      </c>
      <c r="T20">
        <f t="shared" si="7"/>
        <v>275.58</v>
      </c>
      <c r="U20">
        <v>160</v>
      </c>
      <c r="V20">
        <f t="shared" si="8"/>
        <v>115.57999999999998</v>
      </c>
    </row>
    <row r="21" spans="1:22" x14ac:dyDescent="0.2">
      <c r="A21" s="2">
        <v>87</v>
      </c>
      <c r="B21" s="2" t="s">
        <v>102</v>
      </c>
      <c r="C21" s="2">
        <v>2016</v>
      </c>
      <c r="D21" s="4" t="s">
        <v>131</v>
      </c>
      <c r="E21" s="2">
        <v>8.66</v>
      </c>
      <c r="F21" s="2">
        <f t="shared" si="0"/>
        <v>3</v>
      </c>
      <c r="G21" s="7">
        <v>9.6</v>
      </c>
      <c r="H21" s="2">
        <f t="shared" si="1"/>
        <v>9</v>
      </c>
      <c r="I21" s="30">
        <v>288</v>
      </c>
      <c r="J21" s="2">
        <f t="shared" si="2"/>
        <v>3</v>
      </c>
      <c r="K21" s="2">
        <v>9.59</v>
      </c>
      <c r="L21" s="2">
        <f t="shared" si="3"/>
        <v>4</v>
      </c>
      <c r="M21" s="2">
        <v>100.89999999999998</v>
      </c>
      <c r="N21" s="2">
        <f t="shared" si="4"/>
        <v>16</v>
      </c>
      <c r="O21" s="1">
        <f t="shared" si="5"/>
        <v>35</v>
      </c>
      <c r="P21" s="1">
        <f t="shared" si="6"/>
        <v>5</v>
      </c>
      <c r="Q21" s="1"/>
      <c r="R21">
        <v>240</v>
      </c>
      <c r="S21">
        <v>30.9</v>
      </c>
      <c r="T21">
        <f t="shared" si="7"/>
        <v>270.89999999999998</v>
      </c>
      <c r="U21">
        <v>170</v>
      </c>
      <c r="V21">
        <f t="shared" si="8"/>
        <v>100.89999999999998</v>
      </c>
    </row>
    <row r="22" spans="1:22" x14ac:dyDescent="0.2">
      <c r="A22" s="2">
        <v>88</v>
      </c>
      <c r="B22" s="2" t="s">
        <v>103</v>
      </c>
      <c r="C22" s="2">
        <v>2016</v>
      </c>
      <c r="D22" s="4" t="s">
        <v>131</v>
      </c>
      <c r="E22" s="18">
        <v>9.36</v>
      </c>
      <c r="F22" s="2">
        <f t="shared" si="0"/>
        <v>9</v>
      </c>
      <c r="G22" s="7">
        <v>10.8</v>
      </c>
      <c r="H22" s="2">
        <f t="shared" si="1"/>
        <v>6</v>
      </c>
      <c r="I22" s="30">
        <v>301</v>
      </c>
      <c r="J22" s="2">
        <f t="shared" si="2"/>
        <v>2</v>
      </c>
      <c r="K22" s="2">
        <v>8.91</v>
      </c>
      <c r="L22" s="2">
        <f t="shared" si="3"/>
        <v>2</v>
      </c>
      <c r="M22" s="2">
        <v>103.06</v>
      </c>
      <c r="N22" s="2">
        <f t="shared" si="4"/>
        <v>17</v>
      </c>
      <c r="O22" s="1">
        <f t="shared" si="5"/>
        <v>36</v>
      </c>
      <c r="P22" s="1">
        <f t="shared" si="6"/>
        <v>6</v>
      </c>
      <c r="Q22" s="1"/>
      <c r="R22">
        <v>240</v>
      </c>
      <c r="S22">
        <v>43.06</v>
      </c>
      <c r="T22">
        <f t="shared" si="7"/>
        <v>283.06</v>
      </c>
      <c r="U22">
        <v>180</v>
      </c>
      <c r="V22">
        <f t="shared" si="8"/>
        <v>103.06</v>
      </c>
    </row>
    <row r="23" spans="1:22" x14ac:dyDescent="0.2">
      <c r="A23" s="2">
        <v>59</v>
      </c>
      <c r="B23" s="2" t="s">
        <v>146</v>
      </c>
      <c r="C23" s="2">
        <v>2019</v>
      </c>
      <c r="D23" s="17" t="s">
        <v>131</v>
      </c>
      <c r="E23" s="18">
        <v>8.2799999999999994</v>
      </c>
      <c r="F23" s="2">
        <f t="shared" si="0"/>
        <v>2</v>
      </c>
      <c r="G23" s="7">
        <v>12.7</v>
      </c>
      <c r="H23" s="2">
        <f t="shared" si="1"/>
        <v>2</v>
      </c>
      <c r="I23" s="30">
        <v>277</v>
      </c>
      <c r="J23" s="2">
        <f t="shared" si="2"/>
        <v>6</v>
      </c>
      <c r="K23" s="2">
        <v>9.0299999999999994</v>
      </c>
      <c r="L23" s="2">
        <f t="shared" si="3"/>
        <v>3</v>
      </c>
      <c r="M23" s="2">
        <v>100.24000000000001</v>
      </c>
      <c r="N23" s="2">
        <f t="shared" si="4"/>
        <v>15</v>
      </c>
      <c r="O23" s="1">
        <f t="shared" si="5"/>
        <v>28</v>
      </c>
      <c r="P23" s="1">
        <f t="shared" si="6"/>
        <v>3</v>
      </c>
      <c r="Q23" s="1"/>
      <c r="R23">
        <v>240</v>
      </c>
      <c r="S23">
        <v>50.24</v>
      </c>
      <c r="T23">
        <f t="shared" si="7"/>
        <v>290.24</v>
      </c>
      <c r="U23">
        <v>190</v>
      </c>
      <c r="V23">
        <f t="shared" si="8"/>
        <v>100.24000000000001</v>
      </c>
    </row>
    <row r="26" spans="1:22" x14ac:dyDescent="0.2">
      <c r="A26" s="3" t="s">
        <v>0</v>
      </c>
      <c r="B26" s="3" t="s">
        <v>1</v>
      </c>
      <c r="C26" s="3" t="s">
        <v>2</v>
      </c>
      <c r="D26" s="3" t="s">
        <v>10</v>
      </c>
      <c r="E26" s="62" t="s">
        <v>3</v>
      </c>
      <c r="F26" s="62"/>
      <c r="G26" s="62" t="s">
        <v>4</v>
      </c>
      <c r="H26" s="62"/>
      <c r="I26" s="62" t="s">
        <v>5</v>
      </c>
      <c r="J26" s="62"/>
      <c r="K26" s="62" t="s">
        <v>6</v>
      </c>
      <c r="L26" s="62"/>
      <c r="M26" s="62" t="s">
        <v>21</v>
      </c>
      <c r="N26" s="62"/>
      <c r="O26" s="3" t="s">
        <v>8</v>
      </c>
      <c r="P26" s="3" t="s">
        <v>9</v>
      </c>
    </row>
    <row r="27" spans="1:22" x14ac:dyDescent="0.2">
      <c r="A27" s="13">
        <v>77</v>
      </c>
      <c r="B27" s="13" t="s">
        <v>95</v>
      </c>
      <c r="C27" s="13">
        <v>2017</v>
      </c>
      <c r="D27" s="14" t="s">
        <v>132</v>
      </c>
      <c r="E27" s="13">
        <v>8.3000000000000007</v>
      </c>
      <c r="F27" s="2">
        <v>1</v>
      </c>
      <c r="G27" s="15">
        <v>14.2</v>
      </c>
      <c r="H27" s="2">
        <v>4</v>
      </c>
      <c r="I27" s="31">
        <v>303</v>
      </c>
      <c r="J27" s="13">
        <v>1</v>
      </c>
      <c r="K27" s="13">
        <v>8.74</v>
      </c>
      <c r="L27" s="2">
        <v>1</v>
      </c>
      <c r="M27" s="13">
        <v>37.629999999999995</v>
      </c>
      <c r="N27" s="2">
        <v>1</v>
      </c>
      <c r="O27" s="1">
        <v>8</v>
      </c>
      <c r="P27" s="1">
        <v>1</v>
      </c>
    </row>
    <row r="28" spans="1:22" x14ac:dyDescent="0.2">
      <c r="A28" s="13">
        <v>68</v>
      </c>
      <c r="B28" s="13" t="s">
        <v>27</v>
      </c>
      <c r="C28" s="13">
        <v>2017</v>
      </c>
      <c r="D28" s="14" t="s">
        <v>132</v>
      </c>
      <c r="E28" s="15">
        <v>8.48</v>
      </c>
      <c r="F28" s="2">
        <v>3</v>
      </c>
      <c r="G28" s="15">
        <v>11.4</v>
      </c>
      <c r="H28" s="2">
        <v>7</v>
      </c>
      <c r="I28" s="31">
        <v>290</v>
      </c>
      <c r="J28" s="13">
        <v>3</v>
      </c>
      <c r="K28" s="13">
        <v>9.84</v>
      </c>
      <c r="L28" s="2">
        <v>5</v>
      </c>
      <c r="M28" s="13">
        <v>37.71</v>
      </c>
      <c r="N28" s="2">
        <v>2</v>
      </c>
      <c r="O28" s="1">
        <v>20</v>
      </c>
      <c r="P28" s="1">
        <v>2</v>
      </c>
    </row>
    <row r="29" spans="1:22" x14ac:dyDescent="0.2">
      <c r="A29" s="13">
        <v>58</v>
      </c>
      <c r="B29" s="13" t="s">
        <v>149</v>
      </c>
      <c r="C29" s="13"/>
      <c r="D29" s="14" t="s">
        <v>132</v>
      </c>
      <c r="E29" s="13">
        <v>8.74</v>
      </c>
      <c r="F29" s="2">
        <v>4</v>
      </c>
      <c r="G29" s="15">
        <v>22.9</v>
      </c>
      <c r="H29" s="2">
        <v>2</v>
      </c>
      <c r="I29" s="31">
        <v>246</v>
      </c>
      <c r="J29" s="13">
        <v>9</v>
      </c>
      <c r="K29" s="13">
        <v>9.4600000000000009</v>
      </c>
      <c r="L29" s="2">
        <v>2</v>
      </c>
      <c r="M29" s="13">
        <v>39.759999999999991</v>
      </c>
      <c r="N29" s="2">
        <v>3</v>
      </c>
      <c r="O29" s="1">
        <v>20</v>
      </c>
      <c r="P29" s="1">
        <v>2</v>
      </c>
    </row>
    <row r="30" spans="1:22" x14ac:dyDescent="0.2">
      <c r="A30" s="13">
        <v>86</v>
      </c>
      <c r="B30" s="13" t="s">
        <v>101</v>
      </c>
      <c r="C30" s="13">
        <v>2016</v>
      </c>
      <c r="D30" s="14" t="s">
        <v>132</v>
      </c>
      <c r="E30" s="13">
        <v>8.33</v>
      </c>
      <c r="F30" s="2">
        <v>2</v>
      </c>
      <c r="G30" s="15">
        <v>23.5</v>
      </c>
      <c r="H30" s="2">
        <v>1</v>
      </c>
      <c r="I30" s="31">
        <v>287</v>
      </c>
      <c r="J30" s="13">
        <v>4</v>
      </c>
      <c r="K30" s="13">
        <v>10.19</v>
      </c>
      <c r="L30" s="2">
        <v>8</v>
      </c>
      <c r="M30" s="13">
        <v>42.760000000000005</v>
      </c>
      <c r="N30" s="2">
        <v>7</v>
      </c>
      <c r="O30" s="1">
        <v>22</v>
      </c>
      <c r="P30" s="1">
        <v>4</v>
      </c>
    </row>
    <row r="31" spans="1:22" x14ac:dyDescent="0.2">
      <c r="A31" s="13">
        <v>80</v>
      </c>
      <c r="B31" s="13" t="s">
        <v>34</v>
      </c>
      <c r="C31" s="13">
        <v>2017</v>
      </c>
      <c r="D31" s="14" t="s">
        <v>132</v>
      </c>
      <c r="E31" s="13">
        <v>8.7799999999999994</v>
      </c>
      <c r="F31" s="2">
        <v>5</v>
      </c>
      <c r="G31" s="15">
        <v>11.5</v>
      </c>
      <c r="H31" s="2">
        <v>6</v>
      </c>
      <c r="I31" s="31">
        <v>258</v>
      </c>
      <c r="J31" s="13">
        <v>7</v>
      </c>
      <c r="K31" s="13">
        <v>9.66</v>
      </c>
      <c r="L31" s="2">
        <v>3</v>
      </c>
      <c r="M31" s="13">
        <v>40.740000000000009</v>
      </c>
      <c r="N31" s="2">
        <v>4</v>
      </c>
      <c r="O31" s="1">
        <v>25</v>
      </c>
      <c r="P31" s="1">
        <v>5</v>
      </c>
    </row>
    <row r="32" spans="1:22" x14ac:dyDescent="0.2">
      <c r="A32" s="21">
        <v>67</v>
      </c>
      <c r="B32" s="13" t="s">
        <v>30</v>
      </c>
      <c r="C32" s="13">
        <v>2016</v>
      </c>
      <c r="D32" s="14" t="s">
        <v>132</v>
      </c>
      <c r="E32" s="15">
        <v>9.2100000000000009</v>
      </c>
      <c r="F32" s="2">
        <v>9</v>
      </c>
      <c r="G32" s="15">
        <v>17.5</v>
      </c>
      <c r="H32" s="2">
        <v>3</v>
      </c>
      <c r="I32" s="31">
        <v>260</v>
      </c>
      <c r="J32" s="13">
        <v>6</v>
      </c>
      <c r="K32" s="13">
        <v>10</v>
      </c>
      <c r="L32" s="2">
        <v>6</v>
      </c>
      <c r="M32" s="13">
        <v>41.15</v>
      </c>
      <c r="N32" s="2">
        <v>5</v>
      </c>
      <c r="O32" s="1">
        <v>29</v>
      </c>
      <c r="P32" s="1">
        <v>6</v>
      </c>
    </row>
    <row r="33" spans="1:16" x14ac:dyDescent="0.2">
      <c r="A33" s="13">
        <v>89</v>
      </c>
      <c r="B33" s="13" t="s">
        <v>148</v>
      </c>
      <c r="C33" s="23"/>
      <c r="D33" s="14" t="s">
        <v>132</v>
      </c>
      <c r="E33" s="13">
        <v>8.8800000000000008</v>
      </c>
      <c r="F33" s="2">
        <v>6</v>
      </c>
      <c r="G33" s="15">
        <v>9</v>
      </c>
      <c r="H33" s="2">
        <v>8</v>
      </c>
      <c r="I33" s="31">
        <v>297</v>
      </c>
      <c r="J33" s="13">
        <v>2</v>
      </c>
      <c r="K33" s="13">
        <v>9.68</v>
      </c>
      <c r="L33" s="2">
        <v>4</v>
      </c>
      <c r="M33" s="13">
        <v>42.81</v>
      </c>
      <c r="N33" s="2">
        <v>9</v>
      </c>
      <c r="O33" s="1">
        <v>29</v>
      </c>
      <c r="P33" s="1">
        <v>6</v>
      </c>
    </row>
    <row r="34" spans="1:16" x14ac:dyDescent="0.2">
      <c r="A34" s="13">
        <v>73</v>
      </c>
      <c r="B34" s="13" t="s">
        <v>92</v>
      </c>
      <c r="C34" s="13">
        <v>2017</v>
      </c>
      <c r="D34" s="14" t="s">
        <v>132</v>
      </c>
      <c r="E34" s="15">
        <v>9.19</v>
      </c>
      <c r="F34" s="2">
        <v>8</v>
      </c>
      <c r="G34" s="15">
        <v>13.4</v>
      </c>
      <c r="H34" s="2">
        <v>5</v>
      </c>
      <c r="I34" s="31">
        <v>250</v>
      </c>
      <c r="J34" s="13">
        <v>8</v>
      </c>
      <c r="K34" s="13">
        <v>10.029999999999999</v>
      </c>
      <c r="L34" s="2">
        <v>7</v>
      </c>
      <c r="M34" s="13">
        <v>42.78</v>
      </c>
      <c r="N34" s="2">
        <v>8</v>
      </c>
      <c r="O34" s="1">
        <v>36</v>
      </c>
      <c r="P34" s="1">
        <v>8</v>
      </c>
    </row>
    <row r="35" spans="1:16" x14ac:dyDescent="0.2">
      <c r="A35" s="13">
        <v>76</v>
      </c>
      <c r="B35" s="13" t="s">
        <v>94</v>
      </c>
      <c r="C35" s="13">
        <v>2016</v>
      </c>
      <c r="D35" s="14" t="s">
        <v>132</v>
      </c>
      <c r="E35" s="13">
        <v>8.94</v>
      </c>
      <c r="F35" s="2">
        <v>7</v>
      </c>
      <c r="G35" s="15">
        <v>8.1999999999999993</v>
      </c>
      <c r="H35" s="2">
        <v>9</v>
      </c>
      <c r="I35" s="31">
        <v>266</v>
      </c>
      <c r="J35" s="13">
        <v>5</v>
      </c>
      <c r="K35" s="13">
        <v>10.24</v>
      </c>
      <c r="L35" s="2">
        <v>9</v>
      </c>
      <c r="M35" s="13">
        <v>41.680000000000007</v>
      </c>
      <c r="N35" s="2">
        <v>6</v>
      </c>
      <c r="O35" s="1">
        <v>36</v>
      </c>
      <c r="P35" s="1">
        <v>8</v>
      </c>
    </row>
    <row r="36" spans="1:16" x14ac:dyDescent="0.2">
      <c r="A36" s="13">
        <v>66</v>
      </c>
      <c r="B36" s="13" t="s">
        <v>33</v>
      </c>
      <c r="C36" s="13">
        <v>2017</v>
      </c>
      <c r="D36" s="24" t="s">
        <v>132</v>
      </c>
      <c r="E36" s="35">
        <v>10.86</v>
      </c>
      <c r="F36" s="2">
        <v>10</v>
      </c>
      <c r="G36" s="15">
        <v>5.2</v>
      </c>
      <c r="H36" s="2">
        <v>10</v>
      </c>
      <c r="I36" s="31">
        <v>218</v>
      </c>
      <c r="J36" s="13">
        <v>10</v>
      </c>
      <c r="K36" s="13">
        <v>12.48</v>
      </c>
      <c r="L36" s="2">
        <v>10</v>
      </c>
      <c r="M36" s="13">
        <v>53.3</v>
      </c>
      <c r="N36" s="2">
        <v>10</v>
      </c>
      <c r="O36" s="1">
        <v>50</v>
      </c>
      <c r="P36" s="1">
        <v>10</v>
      </c>
    </row>
    <row r="37" spans="1:16" x14ac:dyDescent="0.2">
      <c r="A37" s="13">
        <v>79</v>
      </c>
      <c r="B37" s="22" t="s">
        <v>96</v>
      </c>
      <c r="C37" s="13">
        <v>2017</v>
      </c>
      <c r="D37" s="24" t="s">
        <v>132</v>
      </c>
      <c r="E37" s="25">
        <v>14.81</v>
      </c>
      <c r="F37" s="2">
        <v>11</v>
      </c>
      <c r="G37" s="15">
        <v>3.8</v>
      </c>
      <c r="H37" s="2">
        <v>11</v>
      </c>
      <c r="I37" s="31">
        <v>78</v>
      </c>
      <c r="J37" s="13">
        <v>11</v>
      </c>
      <c r="K37" s="13">
        <v>18.38</v>
      </c>
      <c r="L37" s="2">
        <v>11</v>
      </c>
      <c r="M37" s="13">
        <v>73.050000000000011</v>
      </c>
      <c r="N37" s="2">
        <v>11</v>
      </c>
      <c r="O37" s="1">
        <v>55</v>
      </c>
      <c r="P37" s="1">
        <v>11</v>
      </c>
    </row>
  </sheetData>
  <autoFilter ref="A3:V23" xr:uid="{00000000-0001-0000-02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1">
    <mergeCell ref="E26:F26"/>
    <mergeCell ref="G26:H26"/>
    <mergeCell ref="I26:J26"/>
    <mergeCell ref="K26:L26"/>
    <mergeCell ref="M26:N26"/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5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F9A32-7717-4D75-ACAB-D33BE4232812}">
  <sheetPr>
    <pageSetUpPr fitToPage="1"/>
  </sheetPr>
  <dimension ref="A1:V14"/>
  <sheetViews>
    <sheetView workbookViewId="0">
      <selection activeCell="A4" sqref="A4:P14"/>
    </sheetView>
  </sheetViews>
  <sheetFormatPr baseColWidth="10" defaultColWidth="8.83203125" defaultRowHeight="15" x14ac:dyDescent="0.2"/>
  <cols>
    <col min="1" max="1" width="5.5" customWidth="1"/>
    <col min="2" max="2" width="17.83203125" customWidth="1"/>
    <col min="3" max="3" width="5.6640625" customWidth="1"/>
    <col min="4" max="4" width="5.5" customWidth="1"/>
    <col min="5" max="5" width="7.6640625" customWidth="1"/>
    <col min="6" max="6" width="6.6640625" customWidth="1"/>
    <col min="7" max="7" width="8" customWidth="1"/>
    <col min="8" max="8" width="8.83203125" customWidth="1"/>
    <col min="9" max="9" width="12" style="29" customWidth="1"/>
    <col min="10" max="10" width="17.5" customWidth="1"/>
    <col min="11" max="11" width="13" customWidth="1"/>
    <col min="12" max="12" width="10" customWidth="1"/>
    <col min="13" max="13" width="8.6640625" customWidth="1"/>
    <col min="14" max="14" width="17.5" bestFit="1" customWidth="1"/>
    <col min="15" max="15" width="7.6640625" bestFit="1" customWidth="1"/>
    <col min="16" max="16" width="18" bestFit="1" customWidth="1"/>
    <col min="17" max="17" width="6.5" customWidth="1"/>
    <col min="18" max="19" width="6" bestFit="1" customWidth="1"/>
    <col min="20" max="20" width="10.1640625" bestFit="1" customWidth="1"/>
    <col min="21" max="21" width="10.83203125" bestFit="1" customWidth="1"/>
    <col min="22" max="22" width="11.5" bestFit="1" customWidth="1"/>
  </cols>
  <sheetData>
    <row r="1" spans="1:22" ht="19" x14ac:dyDescent="0.25">
      <c r="A1" s="63" t="s">
        <v>81</v>
      </c>
      <c r="B1" s="63"/>
      <c r="C1" s="63"/>
      <c r="D1" s="63"/>
    </row>
    <row r="3" spans="1:22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21</v>
      </c>
      <c r="N3" s="62"/>
      <c r="O3" s="3" t="s">
        <v>8</v>
      </c>
      <c r="P3" s="3" t="s">
        <v>9</v>
      </c>
      <c r="Q3" s="3" t="s">
        <v>19</v>
      </c>
      <c r="R3" s="10" t="s">
        <v>46</v>
      </c>
      <c r="S3" s="10" t="s">
        <v>47</v>
      </c>
      <c r="T3" s="10" t="s">
        <v>48</v>
      </c>
      <c r="U3" s="10" t="s">
        <v>49</v>
      </c>
      <c r="V3" s="10" t="s">
        <v>50</v>
      </c>
    </row>
    <row r="4" spans="1:22" x14ac:dyDescent="0.2">
      <c r="A4" s="13">
        <v>66</v>
      </c>
      <c r="B4" s="13" t="s">
        <v>33</v>
      </c>
      <c r="C4" s="13">
        <v>2017</v>
      </c>
      <c r="D4" s="14" t="s">
        <v>132</v>
      </c>
      <c r="E4" s="15">
        <v>10.86</v>
      </c>
      <c r="F4" s="2">
        <f t="shared" ref="F4:F14" si="0">RANK(E4,$E$4:$E$14,1)</f>
        <v>10</v>
      </c>
      <c r="G4" s="15">
        <v>5.2</v>
      </c>
      <c r="H4" s="2">
        <f t="shared" ref="H4:H14" si="1">RANK(G4,$G$4:$G$14,0)</f>
        <v>10</v>
      </c>
      <c r="I4" s="31">
        <v>218</v>
      </c>
      <c r="J4" s="13">
        <f t="shared" ref="J4:J14" si="2">RANK(I4,$I$4:$I$14,0)</f>
        <v>10</v>
      </c>
      <c r="K4" s="13">
        <v>12.48</v>
      </c>
      <c r="L4" s="2">
        <f t="shared" ref="L4:L14" si="3">RANK(K4,$K$4:$K$14,1)</f>
        <v>10</v>
      </c>
      <c r="M4" s="13">
        <v>53.3</v>
      </c>
      <c r="N4" s="2">
        <f t="shared" ref="N4:N14" si="4">RANK(M4,$M$4:$M$14,1)</f>
        <v>10</v>
      </c>
      <c r="O4" s="1">
        <f t="shared" ref="O4:O14" si="5">F4+H4+J4+L4+N4</f>
        <v>50</v>
      </c>
      <c r="P4" s="1">
        <f t="shared" ref="P4:P14" si="6">RANK(O4,$O$4:$O$14,1)</f>
        <v>10</v>
      </c>
      <c r="Q4" s="1"/>
      <c r="R4">
        <v>0</v>
      </c>
      <c r="S4">
        <v>53.3</v>
      </c>
      <c r="T4">
        <f t="shared" ref="T4:T14" si="7">R4+S4</f>
        <v>53.3</v>
      </c>
      <c r="U4">
        <v>0</v>
      </c>
      <c r="V4">
        <f t="shared" ref="V4:V14" si="8">T4-U4</f>
        <v>53.3</v>
      </c>
    </row>
    <row r="5" spans="1:22" x14ac:dyDescent="0.2">
      <c r="A5" s="21">
        <v>67</v>
      </c>
      <c r="B5" s="13" t="s">
        <v>30</v>
      </c>
      <c r="C5" s="13">
        <v>2016</v>
      </c>
      <c r="D5" s="14" t="s">
        <v>132</v>
      </c>
      <c r="E5" s="15">
        <v>9.2100000000000009</v>
      </c>
      <c r="F5" s="2">
        <f t="shared" si="0"/>
        <v>9</v>
      </c>
      <c r="G5" s="15">
        <v>17.5</v>
      </c>
      <c r="H5" s="2">
        <f t="shared" si="1"/>
        <v>3</v>
      </c>
      <c r="I5" s="31">
        <v>260</v>
      </c>
      <c r="J5" s="13">
        <f t="shared" si="2"/>
        <v>6</v>
      </c>
      <c r="K5" s="13">
        <v>10</v>
      </c>
      <c r="L5" s="2">
        <f t="shared" si="3"/>
        <v>6</v>
      </c>
      <c r="M5" s="13">
        <v>41.15</v>
      </c>
      <c r="N5" s="2">
        <f t="shared" si="4"/>
        <v>5</v>
      </c>
      <c r="O5" s="1">
        <f t="shared" si="5"/>
        <v>29</v>
      </c>
      <c r="P5" s="1">
        <f t="shared" si="6"/>
        <v>6</v>
      </c>
      <c r="Q5" s="1"/>
      <c r="R5">
        <v>0</v>
      </c>
      <c r="S5">
        <v>51.15</v>
      </c>
      <c r="T5">
        <f t="shared" si="7"/>
        <v>51.15</v>
      </c>
      <c r="U5">
        <v>10</v>
      </c>
      <c r="V5">
        <f t="shared" si="8"/>
        <v>41.15</v>
      </c>
    </row>
    <row r="6" spans="1:22" x14ac:dyDescent="0.2">
      <c r="A6" s="13">
        <v>68</v>
      </c>
      <c r="B6" s="13" t="s">
        <v>27</v>
      </c>
      <c r="C6" s="13">
        <v>2017</v>
      </c>
      <c r="D6" s="14" t="s">
        <v>132</v>
      </c>
      <c r="E6" s="15">
        <v>8.48</v>
      </c>
      <c r="F6" s="2">
        <f t="shared" si="0"/>
        <v>3</v>
      </c>
      <c r="G6" s="15">
        <v>11.4</v>
      </c>
      <c r="H6" s="2">
        <f t="shared" si="1"/>
        <v>7</v>
      </c>
      <c r="I6" s="31">
        <v>290</v>
      </c>
      <c r="J6" s="13">
        <f t="shared" si="2"/>
        <v>3</v>
      </c>
      <c r="K6" s="13">
        <v>9.84</v>
      </c>
      <c r="L6" s="2">
        <f t="shared" si="3"/>
        <v>5</v>
      </c>
      <c r="M6" s="13">
        <v>37.71</v>
      </c>
      <c r="N6" s="2">
        <f t="shared" si="4"/>
        <v>2</v>
      </c>
      <c r="O6" s="1">
        <f t="shared" si="5"/>
        <v>20</v>
      </c>
      <c r="P6" s="1">
        <f t="shared" si="6"/>
        <v>2</v>
      </c>
      <c r="Q6" s="1"/>
      <c r="R6">
        <v>0</v>
      </c>
      <c r="S6">
        <v>57.71</v>
      </c>
      <c r="T6">
        <f t="shared" si="7"/>
        <v>57.71</v>
      </c>
      <c r="U6">
        <v>20</v>
      </c>
      <c r="V6">
        <f t="shared" si="8"/>
        <v>37.71</v>
      </c>
    </row>
    <row r="7" spans="1:22" x14ac:dyDescent="0.2">
      <c r="A7" s="13">
        <v>73</v>
      </c>
      <c r="B7" s="13" t="s">
        <v>92</v>
      </c>
      <c r="C7" s="13">
        <v>2017</v>
      </c>
      <c r="D7" s="14" t="s">
        <v>132</v>
      </c>
      <c r="E7" s="15">
        <v>9.19</v>
      </c>
      <c r="F7" s="2">
        <f t="shared" si="0"/>
        <v>8</v>
      </c>
      <c r="G7" s="15">
        <v>13.4</v>
      </c>
      <c r="H7" s="2">
        <f t="shared" si="1"/>
        <v>5</v>
      </c>
      <c r="I7" s="31">
        <v>250</v>
      </c>
      <c r="J7" s="13">
        <f t="shared" si="2"/>
        <v>8</v>
      </c>
      <c r="K7" s="13">
        <v>10.029999999999999</v>
      </c>
      <c r="L7" s="2">
        <f t="shared" si="3"/>
        <v>7</v>
      </c>
      <c r="M7" s="13">
        <v>42.78</v>
      </c>
      <c r="N7" s="2">
        <f t="shared" si="4"/>
        <v>8</v>
      </c>
      <c r="O7" s="1">
        <f t="shared" si="5"/>
        <v>36</v>
      </c>
      <c r="P7" s="1">
        <f t="shared" si="6"/>
        <v>8</v>
      </c>
      <c r="Q7" s="1"/>
      <c r="R7">
        <v>60</v>
      </c>
      <c r="S7">
        <v>12.78</v>
      </c>
      <c r="T7">
        <f t="shared" si="7"/>
        <v>72.78</v>
      </c>
      <c r="U7">
        <v>30</v>
      </c>
      <c r="V7">
        <f t="shared" si="8"/>
        <v>42.78</v>
      </c>
    </row>
    <row r="8" spans="1:22" x14ac:dyDescent="0.2">
      <c r="A8" s="13">
        <v>76</v>
      </c>
      <c r="B8" s="13" t="s">
        <v>94</v>
      </c>
      <c r="C8" s="13">
        <v>2016</v>
      </c>
      <c r="D8" s="14" t="s">
        <v>132</v>
      </c>
      <c r="E8" s="13">
        <v>8.94</v>
      </c>
      <c r="F8" s="2">
        <f t="shared" si="0"/>
        <v>7</v>
      </c>
      <c r="G8" s="15">
        <v>8.1999999999999993</v>
      </c>
      <c r="H8" s="2">
        <f t="shared" si="1"/>
        <v>9</v>
      </c>
      <c r="I8" s="31">
        <v>266</v>
      </c>
      <c r="J8" s="13">
        <f t="shared" si="2"/>
        <v>5</v>
      </c>
      <c r="K8" s="13">
        <v>10.24</v>
      </c>
      <c r="L8" s="2">
        <f t="shared" si="3"/>
        <v>9</v>
      </c>
      <c r="M8" s="13">
        <v>41.680000000000007</v>
      </c>
      <c r="N8" s="2">
        <f t="shared" si="4"/>
        <v>6</v>
      </c>
      <c r="O8" s="1">
        <f t="shared" si="5"/>
        <v>36</v>
      </c>
      <c r="P8" s="1">
        <f t="shared" si="6"/>
        <v>8</v>
      </c>
      <c r="Q8" s="1"/>
      <c r="R8">
        <v>60</v>
      </c>
      <c r="S8">
        <v>21.68</v>
      </c>
      <c r="T8">
        <f t="shared" si="7"/>
        <v>81.680000000000007</v>
      </c>
      <c r="U8">
        <v>40</v>
      </c>
      <c r="V8">
        <f t="shared" si="8"/>
        <v>41.680000000000007</v>
      </c>
    </row>
    <row r="9" spans="1:22" x14ac:dyDescent="0.2">
      <c r="A9" s="13">
        <v>77</v>
      </c>
      <c r="B9" s="13" t="s">
        <v>95</v>
      </c>
      <c r="C9" s="13">
        <v>2017</v>
      </c>
      <c r="D9" s="14" t="s">
        <v>132</v>
      </c>
      <c r="E9" s="13">
        <v>8.3000000000000007</v>
      </c>
      <c r="F9" s="2">
        <f t="shared" si="0"/>
        <v>1</v>
      </c>
      <c r="G9" s="15">
        <v>14.2</v>
      </c>
      <c r="H9" s="2">
        <f t="shared" si="1"/>
        <v>4</v>
      </c>
      <c r="I9" s="31">
        <v>303</v>
      </c>
      <c r="J9" s="13">
        <f t="shared" si="2"/>
        <v>1</v>
      </c>
      <c r="K9" s="13">
        <v>8.74</v>
      </c>
      <c r="L9" s="2">
        <f t="shared" si="3"/>
        <v>1</v>
      </c>
      <c r="M9" s="13">
        <v>37.629999999999995</v>
      </c>
      <c r="N9" s="2">
        <f t="shared" si="4"/>
        <v>1</v>
      </c>
      <c r="O9" s="1">
        <f t="shared" si="5"/>
        <v>8</v>
      </c>
      <c r="P9" s="1">
        <f t="shared" si="6"/>
        <v>1</v>
      </c>
      <c r="Q9" s="1"/>
      <c r="R9">
        <v>60</v>
      </c>
      <c r="S9">
        <v>27.63</v>
      </c>
      <c r="T9">
        <f t="shared" si="7"/>
        <v>87.63</v>
      </c>
      <c r="U9">
        <v>50</v>
      </c>
      <c r="V9">
        <f t="shared" si="8"/>
        <v>37.629999999999995</v>
      </c>
    </row>
    <row r="10" spans="1:22" x14ac:dyDescent="0.2">
      <c r="A10" s="13">
        <v>79</v>
      </c>
      <c r="B10" s="22" t="s">
        <v>96</v>
      </c>
      <c r="C10" s="23">
        <v>2017</v>
      </c>
      <c r="D10" s="14" t="s">
        <v>132</v>
      </c>
      <c r="E10" s="13">
        <v>14.81</v>
      </c>
      <c r="F10" s="2">
        <f t="shared" si="0"/>
        <v>11</v>
      </c>
      <c r="G10" s="15">
        <v>3.8</v>
      </c>
      <c r="H10" s="2">
        <f t="shared" si="1"/>
        <v>11</v>
      </c>
      <c r="I10" s="31">
        <v>78</v>
      </c>
      <c r="J10" s="13">
        <f t="shared" si="2"/>
        <v>11</v>
      </c>
      <c r="K10" s="13">
        <v>18.38</v>
      </c>
      <c r="L10" s="2">
        <f t="shared" si="3"/>
        <v>11</v>
      </c>
      <c r="M10" s="13">
        <v>73.050000000000011</v>
      </c>
      <c r="N10" s="2">
        <f t="shared" si="4"/>
        <v>11</v>
      </c>
      <c r="O10" s="1">
        <f t="shared" si="5"/>
        <v>55</v>
      </c>
      <c r="P10" s="1">
        <f t="shared" si="6"/>
        <v>11</v>
      </c>
      <c r="Q10" s="1"/>
      <c r="R10">
        <v>120</v>
      </c>
      <c r="S10">
        <v>13.05</v>
      </c>
      <c r="T10">
        <f t="shared" si="7"/>
        <v>133.05000000000001</v>
      </c>
      <c r="U10">
        <v>60</v>
      </c>
      <c r="V10">
        <f t="shared" si="8"/>
        <v>73.050000000000011</v>
      </c>
    </row>
    <row r="11" spans="1:22" x14ac:dyDescent="0.2">
      <c r="A11" s="13">
        <v>80</v>
      </c>
      <c r="B11" s="13" t="s">
        <v>34</v>
      </c>
      <c r="C11" s="13">
        <v>2017</v>
      </c>
      <c r="D11" s="14" t="s">
        <v>132</v>
      </c>
      <c r="E11" s="13">
        <v>8.7799999999999994</v>
      </c>
      <c r="F11" s="2">
        <f t="shared" si="0"/>
        <v>5</v>
      </c>
      <c r="G11" s="15">
        <v>11.5</v>
      </c>
      <c r="H11" s="2">
        <f t="shared" si="1"/>
        <v>6</v>
      </c>
      <c r="I11" s="31">
        <v>258</v>
      </c>
      <c r="J11" s="13">
        <f t="shared" si="2"/>
        <v>7</v>
      </c>
      <c r="K11" s="13">
        <v>9.66</v>
      </c>
      <c r="L11" s="2">
        <f t="shared" si="3"/>
        <v>3</v>
      </c>
      <c r="M11" s="13">
        <v>40.740000000000009</v>
      </c>
      <c r="N11" s="2">
        <f t="shared" si="4"/>
        <v>4</v>
      </c>
      <c r="O11" s="1">
        <f t="shared" si="5"/>
        <v>25</v>
      </c>
      <c r="P11" s="1">
        <f t="shared" si="6"/>
        <v>5</v>
      </c>
      <c r="Q11" s="1"/>
      <c r="R11">
        <v>60</v>
      </c>
      <c r="S11">
        <v>50.74</v>
      </c>
      <c r="T11">
        <f t="shared" si="7"/>
        <v>110.74000000000001</v>
      </c>
      <c r="U11">
        <v>70</v>
      </c>
      <c r="V11">
        <f t="shared" si="8"/>
        <v>40.740000000000009</v>
      </c>
    </row>
    <row r="12" spans="1:22" x14ac:dyDescent="0.2">
      <c r="A12" s="13">
        <v>86</v>
      </c>
      <c r="B12" s="13" t="s">
        <v>101</v>
      </c>
      <c r="C12" s="13">
        <v>2016</v>
      </c>
      <c r="D12" s="14" t="s">
        <v>132</v>
      </c>
      <c r="E12" s="13">
        <v>8.33</v>
      </c>
      <c r="F12" s="2">
        <f t="shared" si="0"/>
        <v>2</v>
      </c>
      <c r="G12" s="15">
        <v>23.5</v>
      </c>
      <c r="H12" s="2">
        <f t="shared" si="1"/>
        <v>1</v>
      </c>
      <c r="I12" s="31">
        <v>287</v>
      </c>
      <c r="J12" s="13">
        <f t="shared" si="2"/>
        <v>4</v>
      </c>
      <c r="K12" s="13">
        <v>10.19</v>
      </c>
      <c r="L12" s="2">
        <f t="shared" si="3"/>
        <v>8</v>
      </c>
      <c r="M12" s="13">
        <v>42.760000000000005</v>
      </c>
      <c r="N12" s="2">
        <f t="shared" si="4"/>
        <v>7</v>
      </c>
      <c r="O12" s="1">
        <f t="shared" si="5"/>
        <v>22</v>
      </c>
      <c r="P12" s="1">
        <f t="shared" si="6"/>
        <v>4</v>
      </c>
      <c r="Q12" s="1"/>
      <c r="R12">
        <v>120</v>
      </c>
      <c r="S12">
        <v>2.76</v>
      </c>
      <c r="T12">
        <f t="shared" si="7"/>
        <v>122.76</v>
      </c>
      <c r="U12">
        <v>80</v>
      </c>
      <c r="V12">
        <f t="shared" si="8"/>
        <v>42.760000000000005</v>
      </c>
    </row>
    <row r="13" spans="1:22" x14ac:dyDescent="0.2">
      <c r="A13" s="13">
        <v>89</v>
      </c>
      <c r="B13" s="13" t="s">
        <v>148</v>
      </c>
      <c r="C13" s="13"/>
      <c r="D13" s="24" t="s">
        <v>132</v>
      </c>
      <c r="E13" s="25">
        <v>8.8800000000000008</v>
      </c>
      <c r="F13" s="2">
        <f t="shared" si="0"/>
        <v>6</v>
      </c>
      <c r="G13" s="15">
        <v>9</v>
      </c>
      <c r="H13" s="2">
        <f t="shared" si="1"/>
        <v>8</v>
      </c>
      <c r="I13" s="31">
        <v>297</v>
      </c>
      <c r="J13" s="13">
        <f t="shared" si="2"/>
        <v>2</v>
      </c>
      <c r="K13" s="13">
        <v>9.68</v>
      </c>
      <c r="L13" s="2">
        <f t="shared" si="3"/>
        <v>4</v>
      </c>
      <c r="M13" s="13">
        <v>42.81</v>
      </c>
      <c r="N13" s="2">
        <f t="shared" si="4"/>
        <v>9</v>
      </c>
      <c r="O13" s="1">
        <f t="shared" si="5"/>
        <v>29</v>
      </c>
      <c r="P13" s="1">
        <f t="shared" si="6"/>
        <v>6</v>
      </c>
      <c r="Q13" s="1"/>
      <c r="R13">
        <v>120</v>
      </c>
      <c r="S13">
        <v>12.81</v>
      </c>
      <c r="T13">
        <f t="shared" si="7"/>
        <v>132.81</v>
      </c>
      <c r="U13">
        <v>90</v>
      </c>
      <c r="V13">
        <f t="shared" si="8"/>
        <v>42.81</v>
      </c>
    </row>
    <row r="14" spans="1:22" x14ac:dyDescent="0.2">
      <c r="A14" s="13">
        <v>58</v>
      </c>
      <c r="B14" s="13" t="s">
        <v>149</v>
      </c>
      <c r="C14" s="13"/>
      <c r="D14" s="24" t="s">
        <v>132</v>
      </c>
      <c r="E14" s="25">
        <v>8.74</v>
      </c>
      <c r="F14" s="2">
        <f t="shared" si="0"/>
        <v>4</v>
      </c>
      <c r="G14" s="15">
        <v>22.9</v>
      </c>
      <c r="H14" s="2">
        <f t="shared" si="1"/>
        <v>2</v>
      </c>
      <c r="I14" s="31">
        <v>246</v>
      </c>
      <c r="J14" s="13">
        <f t="shared" si="2"/>
        <v>9</v>
      </c>
      <c r="K14" s="13">
        <v>9.4600000000000009</v>
      </c>
      <c r="L14" s="2">
        <f t="shared" si="3"/>
        <v>2</v>
      </c>
      <c r="M14" s="13">
        <v>39.759999999999991</v>
      </c>
      <c r="N14" s="2">
        <f t="shared" si="4"/>
        <v>3</v>
      </c>
      <c r="O14" s="1">
        <f t="shared" si="5"/>
        <v>20</v>
      </c>
      <c r="P14" s="1">
        <f t="shared" si="6"/>
        <v>2</v>
      </c>
      <c r="Q14" s="1"/>
      <c r="R14">
        <v>120</v>
      </c>
      <c r="S14">
        <v>19.760000000000002</v>
      </c>
      <c r="T14">
        <f t="shared" si="7"/>
        <v>139.76</v>
      </c>
      <c r="U14">
        <v>100</v>
      </c>
      <c r="V14">
        <f t="shared" si="8"/>
        <v>39.759999999999991</v>
      </c>
    </row>
  </sheetData>
  <autoFilter ref="A3:V14" xr:uid="{00000000-0001-0000-02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6"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5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81669-A29E-4AE5-B9A7-9BEE2A18327A}">
  <sheetPr>
    <pageSetUpPr fitToPage="1"/>
  </sheetPr>
  <dimension ref="A1:O12"/>
  <sheetViews>
    <sheetView topLeftCell="C1" workbookViewId="0">
      <selection activeCell="D19" sqref="D19"/>
    </sheetView>
  </sheetViews>
  <sheetFormatPr baseColWidth="10" defaultColWidth="8.83203125" defaultRowHeight="15" x14ac:dyDescent="0.2"/>
  <cols>
    <col min="2" max="2" width="18.6640625" bestFit="1" customWidth="1"/>
  </cols>
  <sheetData>
    <row r="1" spans="1:15" ht="19" x14ac:dyDescent="0.25">
      <c r="A1" s="11" t="s">
        <v>212</v>
      </c>
      <c r="B1" s="11"/>
      <c r="C1" s="11"/>
      <c r="H1" s="53"/>
    </row>
    <row r="2" spans="1:15" x14ac:dyDescent="0.2">
      <c r="A2" s="40"/>
      <c r="H2" s="53"/>
    </row>
    <row r="3" spans="1:15" x14ac:dyDescent="0.2">
      <c r="A3" s="3" t="s">
        <v>0</v>
      </c>
      <c r="B3" s="3" t="s">
        <v>1</v>
      </c>
      <c r="C3" s="3" t="s">
        <v>10</v>
      </c>
      <c r="D3" s="62" t="s">
        <v>6</v>
      </c>
      <c r="E3" s="62"/>
      <c r="F3" s="62" t="s">
        <v>4</v>
      </c>
      <c r="G3" s="62"/>
      <c r="H3" s="62" t="s">
        <v>5</v>
      </c>
      <c r="I3" s="62"/>
      <c r="J3" s="62" t="s">
        <v>13</v>
      </c>
      <c r="K3" s="62"/>
      <c r="L3" s="62" t="s">
        <v>21</v>
      </c>
      <c r="M3" s="62"/>
      <c r="N3" s="3" t="s">
        <v>8</v>
      </c>
      <c r="O3" s="3" t="s">
        <v>9</v>
      </c>
    </row>
    <row r="4" spans="1:15" x14ac:dyDescent="0.2">
      <c r="A4" s="2">
        <v>63</v>
      </c>
      <c r="B4" s="2" t="s">
        <v>27</v>
      </c>
      <c r="C4" s="4" t="s">
        <v>132</v>
      </c>
      <c r="D4" s="7">
        <v>8.5500000000000007</v>
      </c>
      <c r="E4" s="2">
        <v>2</v>
      </c>
      <c r="F4" s="7">
        <v>18.2</v>
      </c>
      <c r="G4" s="2">
        <v>5</v>
      </c>
      <c r="H4" s="54">
        <v>3.45</v>
      </c>
      <c r="I4" s="2">
        <v>2</v>
      </c>
      <c r="J4" s="2">
        <v>8.32</v>
      </c>
      <c r="K4" s="2">
        <v>2</v>
      </c>
      <c r="L4" s="2">
        <v>57.08</v>
      </c>
      <c r="M4" s="2">
        <v>2</v>
      </c>
      <c r="N4" s="1">
        <v>13</v>
      </c>
      <c r="O4" s="1">
        <v>1</v>
      </c>
    </row>
    <row r="5" spans="1:15" x14ac:dyDescent="0.2">
      <c r="A5" s="2">
        <v>66</v>
      </c>
      <c r="B5" s="2" t="s">
        <v>71</v>
      </c>
      <c r="C5" s="4" t="s">
        <v>132</v>
      </c>
      <c r="D5" s="7">
        <v>9.35</v>
      </c>
      <c r="E5" s="2">
        <v>6</v>
      </c>
      <c r="F5" s="7">
        <v>14.7</v>
      </c>
      <c r="G5" s="2">
        <v>9</v>
      </c>
      <c r="H5" s="54">
        <v>3.15</v>
      </c>
      <c r="I5" s="2">
        <v>5</v>
      </c>
      <c r="J5" s="2">
        <v>8.74</v>
      </c>
      <c r="K5" s="2">
        <v>5</v>
      </c>
      <c r="L5" s="2">
        <v>59</v>
      </c>
      <c r="M5" s="2">
        <v>3</v>
      </c>
      <c r="N5" s="1">
        <v>28</v>
      </c>
      <c r="O5" s="1">
        <v>2</v>
      </c>
    </row>
    <row r="6" spans="1:15" x14ac:dyDescent="0.2">
      <c r="A6" s="2">
        <v>75</v>
      </c>
      <c r="B6" s="2" t="s">
        <v>24</v>
      </c>
      <c r="C6" s="4" t="s">
        <v>132</v>
      </c>
      <c r="D6" s="2">
        <v>9.1</v>
      </c>
      <c r="E6" s="2">
        <v>3</v>
      </c>
      <c r="F6" s="7">
        <v>21</v>
      </c>
      <c r="G6" s="2">
        <v>1</v>
      </c>
      <c r="H6" s="54">
        <v>3.23</v>
      </c>
      <c r="I6" s="2">
        <v>4</v>
      </c>
      <c r="J6" s="2">
        <v>8.6999999999999993</v>
      </c>
      <c r="K6" s="2">
        <v>3</v>
      </c>
      <c r="L6" s="2">
        <v>89.3</v>
      </c>
      <c r="M6" s="2">
        <v>20</v>
      </c>
      <c r="N6" s="1">
        <v>31</v>
      </c>
      <c r="O6" s="1">
        <v>3</v>
      </c>
    </row>
    <row r="7" spans="1:15" x14ac:dyDescent="0.2">
      <c r="A7" s="2">
        <v>70</v>
      </c>
      <c r="B7" s="2" t="s">
        <v>176</v>
      </c>
      <c r="C7" s="4" t="s">
        <v>132</v>
      </c>
      <c r="D7" s="7">
        <v>9.6999999999999993</v>
      </c>
      <c r="E7" s="2">
        <v>10</v>
      </c>
      <c r="F7" s="7">
        <v>19.3</v>
      </c>
      <c r="G7" s="2">
        <v>4</v>
      </c>
      <c r="H7" s="54">
        <v>3.45</v>
      </c>
      <c r="I7" s="2">
        <v>2</v>
      </c>
      <c r="J7" s="2">
        <v>8.6999999999999993</v>
      </c>
      <c r="K7" s="2">
        <v>3</v>
      </c>
      <c r="L7" s="2">
        <v>82.4</v>
      </c>
      <c r="M7" s="2">
        <v>16</v>
      </c>
      <c r="N7" s="1">
        <v>35</v>
      </c>
      <c r="O7" s="1">
        <v>4</v>
      </c>
    </row>
    <row r="8" spans="1:15" x14ac:dyDescent="0.2">
      <c r="A8" s="2">
        <v>79</v>
      </c>
      <c r="B8" s="2" t="s">
        <v>193</v>
      </c>
      <c r="C8" s="4" t="s">
        <v>132</v>
      </c>
      <c r="D8" s="2">
        <v>9.5</v>
      </c>
      <c r="E8" s="2">
        <v>7</v>
      </c>
      <c r="F8" s="7">
        <v>14.5</v>
      </c>
      <c r="G8" s="2">
        <v>10</v>
      </c>
      <c r="H8" s="54">
        <v>3</v>
      </c>
      <c r="I8" s="2">
        <v>7</v>
      </c>
      <c r="J8" s="2">
        <v>9.5500000000000007</v>
      </c>
      <c r="K8" s="2">
        <v>14</v>
      </c>
      <c r="L8" s="2">
        <v>56.8</v>
      </c>
      <c r="M8" s="2">
        <v>1</v>
      </c>
      <c r="N8" s="1">
        <v>39</v>
      </c>
      <c r="O8" s="1">
        <v>5</v>
      </c>
    </row>
    <row r="9" spans="1:15" x14ac:dyDescent="0.2">
      <c r="A9" s="2">
        <v>77</v>
      </c>
      <c r="B9" s="2" t="s">
        <v>179</v>
      </c>
      <c r="C9" s="4" t="s">
        <v>132</v>
      </c>
      <c r="D9" s="2">
        <v>9.89</v>
      </c>
      <c r="E9" s="2">
        <v>12</v>
      </c>
      <c r="F9" s="7">
        <v>19.600000000000001</v>
      </c>
      <c r="G9" s="2">
        <v>3</v>
      </c>
      <c r="H9" s="54">
        <v>2.81</v>
      </c>
      <c r="I9" s="2">
        <v>11</v>
      </c>
      <c r="J9" s="2">
        <v>9.68</v>
      </c>
      <c r="K9" s="2">
        <v>15</v>
      </c>
      <c r="L9" s="2">
        <v>73.099999999999994</v>
      </c>
      <c r="M9" s="2">
        <v>9</v>
      </c>
      <c r="N9" s="1">
        <v>50</v>
      </c>
      <c r="O9" s="1">
        <v>6</v>
      </c>
    </row>
    <row r="10" spans="1:15" x14ac:dyDescent="0.2">
      <c r="A10" s="2">
        <v>74</v>
      </c>
      <c r="B10" s="2" t="s">
        <v>178</v>
      </c>
      <c r="C10" s="4" t="s">
        <v>132</v>
      </c>
      <c r="D10" s="2">
        <v>9.5</v>
      </c>
      <c r="E10" s="2">
        <v>7</v>
      </c>
      <c r="F10" s="7">
        <v>12.8</v>
      </c>
      <c r="G10" s="2">
        <v>13</v>
      </c>
      <c r="H10" s="54">
        <v>2.87</v>
      </c>
      <c r="I10" s="2">
        <v>9</v>
      </c>
      <c r="J10" s="2">
        <v>9.2200000000000006</v>
      </c>
      <c r="K10" s="2">
        <v>9</v>
      </c>
      <c r="L10" s="2">
        <v>89.4</v>
      </c>
      <c r="M10" s="2">
        <v>21</v>
      </c>
      <c r="N10" s="1">
        <v>59</v>
      </c>
      <c r="O10" s="1">
        <v>7</v>
      </c>
    </row>
    <row r="11" spans="1:15" x14ac:dyDescent="0.2">
      <c r="A11" s="2">
        <v>67</v>
      </c>
      <c r="B11" s="2" t="s">
        <v>33</v>
      </c>
      <c r="C11" s="4" t="s">
        <v>132</v>
      </c>
      <c r="D11" s="9">
        <v>10.42</v>
      </c>
      <c r="E11" s="2">
        <v>15</v>
      </c>
      <c r="F11" s="7">
        <v>15.8</v>
      </c>
      <c r="G11" s="2">
        <v>7</v>
      </c>
      <c r="H11" s="54">
        <v>2.54</v>
      </c>
      <c r="I11" s="2">
        <v>18</v>
      </c>
      <c r="J11" s="2">
        <v>10.119999999999999</v>
      </c>
      <c r="K11" s="2">
        <v>16</v>
      </c>
      <c r="L11" s="2">
        <v>73.900000000000006</v>
      </c>
      <c r="M11" s="2">
        <v>10</v>
      </c>
      <c r="N11" s="1">
        <v>66</v>
      </c>
      <c r="O11" s="1">
        <v>8</v>
      </c>
    </row>
    <row r="12" spans="1:15" x14ac:dyDescent="0.2">
      <c r="A12" s="2">
        <v>78</v>
      </c>
      <c r="B12" s="2" t="s">
        <v>180</v>
      </c>
      <c r="C12" s="4" t="s">
        <v>132</v>
      </c>
      <c r="D12" s="2">
        <v>16.559999999999999</v>
      </c>
      <c r="E12" s="2">
        <v>22</v>
      </c>
      <c r="F12" s="7">
        <v>10</v>
      </c>
      <c r="G12" s="2">
        <v>21</v>
      </c>
      <c r="H12" s="54">
        <v>1.3</v>
      </c>
      <c r="I12" s="2">
        <v>23</v>
      </c>
      <c r="J12" s="2">
        <v>13.6</v>
      </c>
      <c r="K12" s="2">
        <v>23</v>
      </c>
      <c r="L12" s="2">
        <v>106.9</v>
      </c>
      <c r="M12" s="2">
        <v>22</v>
      </c>
      <c r="N12" s="1">
        <v>111</v>
      </c>
      <c r="O12" s="1">
        <v>9</v>
      </c>
    </row>
  </sheetData>
  <autoFilter ref="A3:T3" xr:uid="{90B81669-A29E-4AE5-B9A7-9BEE2A18327A}">
    <filterColumn colId="3" showButton="0"/>
    <filterColumn colId="5" showButton="0"/>
    <filterColumn colId="7" showButton="0"/>
    <filterColumn colId="9" showButton="0"/>
    <filterColumn colId="11" showButton="0"/>
    <sortState xmlns:xlrd2="http://schemas.microsoft.com/office/spreadsheetml/2017/richdata2" ref="A4:T12">
      <sortCondition ref="O3"/>
    </sortState>
  </autoFilter>
  <mergeCells count="5">
    <mergeCell ref="D3:E3"/>
    <mergeCell ref="F3:G3"/>
    <mergeCell ref="H3:I3"/>
    <mergeCell ref="J3:K3"/>
    <mergeCell ref="L3:M3"/>
  </mergeCells>
  <pageMargins left="0.7" right="0.7" top="0.78740157499999996" bottom="0.78740157499999996" header="0.3" footer="0.3"/>
  <pageSetup paperSize="9" scale="86" fitToHeight="0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65C5B-EC5A-4931-B868-1EEA1776FF4C}">
  <sheetPr>
    <pageSetUpPr fitToPage="1"/>
  </sheetPr>
  <dimension ref="A1:O17"/>
  <sheetViews>
    <sheetView topLeftCell="G1" workbookViewId="0"/>
  </sheetViews>
  <sheetFormatPr baseColWidth="10" defaultColWidth="8.83203125" defaultRowHeight="15" x14ac:dyDescent="0.2"/>
  <cols>
    <col min="2" max="2" width="18.5" bestFit="1" customWidth="1"/>
  </cols>
  <sheetData>
    <row r="1" spans="1:15" ht="19" x14ac:dyDescent="0.25">
      <c r="A1" s="11" t="s">
        <v>213</v>
      </c>
      <c r="B1" s="11"/>
      <c r="C1" s="11"/>
      <c r="H1" s="53"/>
    </row>
    <row r="2" spans="1:15" x14ac:dyDescent="0.2">
      <c r="A2" s="40"/>
      <c r="H2" s="53"/>
    </row>
    <row r="3" spans="1:15" x14ac:dyDescent="0.2">
      <c r="A3" s="3" t="s">
        <v>0</v>
      </c>
      <c r="B3" s="3" t="s">
        <v>1</v>
      </c>
      <c r="C3" s="3" t="s">
        <v>10</v>
      </c>
      <c r="D3" s="62" t="s">
        <v>6</v>
      </c>
      <c r="E3" s="62"/>
      <c r="F3" s="62" t="s">
        <v>4</v>
      </c>
      <c r="G3" s="62"/>
      <c r="H3" s="62" t="s">
        <v>5</v>
      </c>
      <c r="I3" s="62"/>
      <c r="J3" s="62" t="s">
        <v>13</v>
      </c>
      <c r="K3" s="62"/>
      <c r="L3" s="62" t="s">
        <v>21</v>
      </c>
      <c r="M3" s="62"/>
      <c r="N3" s="3" t="s">
        <v>8</v>
      </c>
      <c r="O3" s="3" t="s">
        <v>9</v>
      </c>
    </row>
    <row r="4" spans="1:15" x14ac:dyDescent="0.2">
      <c r="A4" s="2">
        <v>76</v>
      </c>
      <c r="B4" s="2" t="s">
        <v>97</v>
      </c>
      <c r="C4" s="4" t="s">
        <v>131</v>
      </c>
      <c r="D4" s="2">
        <v>8.52</v>
      </c>
      <c r="E4" s="2">
        <v>1</v>
      </c>
      <c r="F4" s="7">
        <v>21</v>
      </c>
      <c r="G4" s="2">
        <v>1</v>
      </c>
      <c r="H4" s="54">
        <v>3.46</v>
      </c>
      <c r="I4" s="2">
        <v>1</v>
      </c>
      <c r="J4" s="2">
        <v>8.2100000000000009</v>
      </c>
      <c r="K4" s="2">
        <v>1</v>
      </c>
      <c r="L4" s="2">
        <v>82.8</v>
      </c>
      <c r="M4" s="2">
        <v>17</v>
      </c>
      <c r="N4" s="1">
        <v>21</v>
      </c>
      <c r="O4" s="1">
        <v>1</v>
      </c>
    </row>
    <row r="5" spans="1:15" x14ac:dyDescent="0.2">
      <c r="A5" s="2">
        <v>65</v>
      </c>
      <c r="B5" s="2" t="s">
        <v>45</v>
      </c>
      <c r="C5" s="4" t="s">
        <v>131</v>
      </c>
      <c r="D5" s="7">
        <v>9.17</v>
      </c>
      <c r="E5" s="2">
        <v>4</v>
      </c>
      <c r="F5" s="7">
        <v>14.8</v>
      </c>
      <c r="G5" s="2">
        <v>8</v>
      </c>
      <c r="H5" s="54">
        <v>3.11</v>
      </c>
      <c r="I5" s="2">
        <v>6</v>
      </c>
      <c r="J5" s="2">
        <v>9.15</v>
      </c>
      <c r="K5" s="2">
        <v>7</v>
      </c>
      <c r="L5" s="2">
        <v>67.5</v>
      </c>
      <c r="M5" s="2">
        <v>5</v>
      </c>
      <c r="N5" s="1">
        <v>30</v>
      </c>
      <c r="O5" s="1">
        <v>2</v>
      </c>
    </row>
    <row r="6" spans="1:15" x14ac:dyDescent="0.2">
      <c r="A6" s="2">
        <v>80</v>
      </c>
      <c r="B6" s="2" t="s">
        <v>194</v>
      </c>
      <c r="C6" s="4" t="s">
        <v>131</v>
      </c>
      <c r="D6" s="2">
        <v>9.32</v>
      </c>
      <c r="E6" s="2">
        <v>5</v>
      </c>
      <c r="F6" s="7">
        <v>12.1</v>
      </c>
      <c r="G6" s="2">
        <v>17</v>
      </c>
      <c r="H6" s="54">
        <v>2.94</v>
      </c>
      <c r="I6" s="2">
        <v>8</v>
      </c>
      <c r="J6" s="2">
        <v>9.08</v>
      </c>
      <c r="K6" s="2">
        <v>6</v>
      </c>
      <c r="L6" s="2">
        <v>70.599999999999994</v>
      </c>
      <c r="M6" s="2">
        <v>7</v>
      </c>
      <c r="N6" s="1">
        <v>43</v>
      </c>
      <c r="O6" s="1">
        <v>3</v>
      </c>
    </row>
    <row r="7" spans="1:15" x14ac:dyDescent="0.2">
      <c r="A7" s="2">
        <v>61</v>
      </c>
      <c r="B7" s="8" t="s">
        <v>174</v>
      </c>
      <c r="C7" s="4" t="s">
        <v>131</v>
      </c>
      <c r="D7" s="7">
        <v>9.5500000000000007</v>
      </c>
      <c r="E7" s="2">
        <v>9</v>
      </c>
      <c r="F7" s="7">
        <v>13.5</v>
      </c>
      <c r="G7" s="2">
        <v>12</v>
      </c>
      <c r="H7" s="54">
        <v>2.73</v>
      </c>
      <c r="I7" s="2">
        <v>13</v>
      </c>
      <c r="J7" s="2">
        <v>9.15</v>
      </c>
      <c r="K7" s="2">
        <v>7</v>
      </c>
      <c r="L7" s="2">
        <v>60.01</v>
      </c>
      <c r="M7" s="2">
        <v>4</v>
      </c>
      <c r="N7" s="1">
        <v>45</v>
      </c>
      <c r="O7" s="1">
        <v>4</v>
      </c>
    </row>
    <row r="8" spans="1:15" x14ac:dyDescent="0.2">
      <c r="A8" s="2">
        <v>73</v>
      </c>
      <c r="B8" s="2" t="s">
        <v>177</v>
      </c>
      <c r="C8" s="4" t="s">
        <v>131</v>
      </c>
      <c r="D8" s="2">
        <v>9.6999999999999993</v>
      </c>
      <c r="E8" s="2">
        <v>10</v>
      </c>
      <c r="F8" s="7">
        <v>9.1</v>
      </c>
      <c r="G8" s="2">
        <v>23</v>
      </c>
      <c r="H8" s="54">
        <v>2.8</v>
      </c>
      <c r="I8" s="2">
        <v>12</v>
      </c>
      <c r="J8" s="2">
        <v>9.4</v>
      </c>
      <c r="K8" s="2">
        <v>10</v>
      </c>
      <c r="L8" s="2">
        <v>68.900000000000006</v>
      </c>
      <c r="M8" s="2">
        <v>6</v>
      </c>
      <c r="N8" s="1">
        <v>61</v>
      </c>
      <c r="O8" s="1">
        <v>5</v>
      </c>
    </row>
    <row r="9" spans="1:15" x14ac:dyDescent="0.2">
      <c r="A9" s="2">
        <v>85</v>
      </c>
      <c r="B9" s="2" t="s">
        <v>196</v>
      </c>
      <c r="C9" s="4" t="s">
        <v>131</v>
      </c>
      <c r="D9" s="2">
        <v>10.029999999999999</v>
      </c>
      <c r="E9" s="2">
        <v>13</v>
      </c>
      <c r="F9" s="7">
        <v>12.7</v>
      </c>
      <c r="G9" s="2">
        <v>14</v>
      </c>
      <c r="H9" s="54">
        <v>2.86</v>
      </c>
      <c r="I9" s="2">
        <v>10</v>
      </c>
      <c r="J9" s="2">
        <v>9.41</v>
      </c>
      <c r="K9" s="2">
        <v>11</v>
      </c>
      <c r="L9" s="2">
        <v>77.7</v>
      </c>
      <c r="M9" s="2">
        <v>14</v>
      </c>
      <c r="N9" s="1">
        <v>62</v>
      </c>
      <c r="O9" s="1">
        <v>6</v>
      </c>
    </row>
    <row r="10" spans="1:15" x14ac:dyDescent="0.2">
      <c r="A10" s="2">
        <v>84</v>
      </c>
      <c r="B10" s="2" t="s">
        <v>88</v>
      </c>
      <c r="C10" s="4" t="s">
        <v>131</v>
      </c>
      <c r="D10" s="2">
        <v>10.45</v>
      </c>
      <c r="E10" s="2">
        <v>16</v>
      </c>
      <c r="F10" s="7">
        <v>17.600000000000001</v>
      </c>
      <c r="G10" s="2">
        <v>6</v>
      </c>
      <c r="H10" s="54">
        <v>2.57</v>
      </c>
      <c r="I10" s="2">
        <v>17</v>
      </c>
      <c r="J10" s="2">
        <v>9.4499999999999993</v>
      </c>
      <c r="K10" s="2">
        <v>12</v>
      </c>
      <c r="L10" s="2">
        <v>78.5</v>
      </c>
      <c r="M10" s="2">
        <v>15</v>
      </c>
      <c r="N10" s="1">
        <v>66</v>
      </c>
      <c r="O10" s="1">
        <v>7</v>
      </c>
    </row>
    <row r="11" spans="1:15" x14ac:dyDescent="0.2">
      <c r="A11" s="2">
        <v>81</v>
      </c>
      <c r="B11" s="2" t="s">
        <v>43</v>
      </c>
      <c r="C11" s="4" t="s">
        <v>131</v>
      </c>
      <c r="D11" s="2">
        <v>10.19</v>
      </c>
      <c r="E11" s="2">
        <v>14</v>
      </c>
      <c r="F11" s="7">
        <v>11.8</v>
      </c>
      <c r="G11" s="2">
        <v>19</v>
      </c>
      <c r="H11" s="54">
        <v>2.73</v>
      </c>
      <c r="I11" s="2">
        <v>13</v>
      </c>
      <c r="J11" s="2">
        <v>9.52</v>
      </c>
      <c r="K11" s="2">
        <v>13</v>
      </c>
      <c r="L11" s="2">
        <v>76.900000000000006</v>
      </c>
      <c r="M11" s="2">
        <v>12</v>
      </c>
      <c r="N11" s="1">
        <v>71</v>
      </c>
      <c r="O11" s="1">
        <v>8</v>
      </c>
    </row>
    <row r="12" spans="1:15" x14ac:dyDescent="0.2">
      <c r="A12" s="2">
        <v>64</v>
      </c>
      <c r="B12" s="2" t="s">
        <v>175</v>
      </c>
      <c r="C12" s="4" t="s">
        <v>131</v>
      </c>
      <c r="D12" s="7">
        <v>10.6</v>
      </c>
      <c r="E12" s="2">
        <v>18</v>
      </c>
      <c r="F12" s="7">
        <v>12.4</v>
      </c>
      <c r="G12" s="2">
        <v>16</v>
      </c>
      <c r="H12" s="54">
        <v>2.62</v>
      </c>
      <c r="I12" s="2">
        <v>15</v>
      </c>
      <c r="J12" s="2">
        <v>10.23</v>
      </c>
      <c r="K12" s="2">
        <v>18</v>
      </c>
      <c r="L12" s="2">
        <v>71</v>
      </c>
      <c r="M12" s="2">
        <v>8</v>
      </c>
      <c r="N12" s="1">
        <v>75</v>
      </c>
      <c r="O12" s="1">
        <v>9</v>
      </c>
    </row>
    <row r="13" spans="1:15" x14ac:dyDescent="0.2">
      <c r="A13" s="2">
        <v>71</v>
      </c>
      <c r="B13" s="2" t="s">
        <v>37</v>
      </c>
      <c r="C13" s="4" t="s">
        <v>131</v>
      </c>
      <c r="D13" s="7">
        <v>10.5</v>
      </c>
      <c r="E13" s="2">
        <v>17</v>
      </c>
      <c r="F13" s="7">
        <v>14.2</v>
      </c>
      <c r="G13" s="2">
        <v>11</v>
      </c>
      <c r="H13" s="54">
        <v>2.6</v>
      </c>
      <c r="I13" s="2">
        <v>16</v>
      </c>
      <c r="J13" s="2">
        <v>10.130000000000001</v>
      </c>
      <c r="K13" s="2">
        <v>17</v>
      </c>
      <c r="L13" s="2">
        <v>86</v>
      </c>
      <c r="M13" s="2">
        <v>19</v>
      </c>
      <c r="N13" s="1">
        <v>80</v>
      </c>
      <c r="O13" s="1">
        <v>10</v>
      </c>
    </row>
    <row r="14" spans="1:15" x14ac:dyDescent="0.2">
      <c r="A14" s="2">
        <v>68</v>
      </c>
      <c r="B14" s="2" t="s">
        <v>87</v>
      </c>
      <c r="C14" s="4" t="s">
        <v>131</v>
      </c>
      <c r="D14" s="7">
        <v>11.47</v>
      </c>
      <c r="E14" s="2">
        <v>21</v>
      </c>
      <c r="F14" s="7">
        <v>12.5</v>
      </c>
      <c r="G14" s="2">
        <v>15</v>
      </c>
      <c r="H14" s="54">
        <v>2.3199999999999998</v>
      </c>
      <c r="I14" s="2">
        <v>19</v>
      </c>
      <c r="J14" s="2">
        <v>11.13</v>
      </c>
      <c r="K14" s="2">
        <v>22</v>
      </c>
      <c r="L14" s="2">
        <v>77.5</v>
      </c>
      <c r="M14" s="2">
        <v>13</v>
      </c>
      <c r="N14" s="1">
        <v>90</v>
      </c>
      <c r="O14" s="1">
        <v>11</v>
      </c>
    </row>
    <row r="15" spans="1:15" x14ac:dyDescent="0.2">
      <c r="A15" s="2">
        <v>82</v>
      </c>
      <c r="B15" s="2" t="s">
        <v>195</v>
      </c>
      <c r="C15" s="4" t="s">
        <v>131</v>
      </c>
      <c r="D15" s="2">
        <v>18.32</v>
      </c>
      <c r="E15" s="2">
        <v>23</v>
      </c>
      <c r="F15" s="7">
        <v>12</v>
      </c>
      <c r="G15" s="2">
        <v>18</v>
      </c>
      <c r="H15" s="54">
        <v>2.2599999999999998</v>
      </c>
      <c r="I15" s="2">
        <v>20</v>
      </c>
      <c r="J15" s="2">
        <v>10.5</v>
      </c>
      <c r="K15" s="2">
        <v>19</v>
      </c>
      <c r="L15" s="2">
        <v>74.400000000000006</v>
      </c>
      <c r="M15" s="2">
        <v>11</v>
      </c>
      <c r="N15" s="1">
        <v>91</v>
      </c>
      <c r="O15" s="1">
        <v>12</v>
      </c>
    </row>
    <row r="16" spans="1:15" x14ac:dyDescent="0.2">
      <c r="A16" s="49">
        <v>83</v>
      </c>
      <c r="B16" s="49" t="s">
        <v>171</v>
      </c>
      <c r="C16" s="50" t="s">
        <v>131</v>
      </c>
      <c r="D16" s="18">
        <v>11.46</v>
      </c>
      <c r="E16" s="49">
        <v>20</v>
      </c>
      <c r="F16" s="51">
        <v>11.6</v>
      </c>
      <c r="G16" s="2">
        <v>20</v>
      </c>
      <c r="H16" s="55">
        <v>2.2599999999999998</v>
      </c>
      <c r="I16" s="49">
        <v>20</v>
      </c>
      <c r="J16" s="49">
        <v>10.89</v>
      </c>
      <c r="K16" s="49">
        <v>21</v>
      </c>
      <c r="L16" s="49">
        <v>83.7</v>
      </c>
      <c r="M16" s="49">
        <v>18</v>
      </c>
      <c r="N16" s="52">
        <v>99</v>
      </c>
      <c r="O16" s="1">
        <v>13</v>
      </c>
    </row>
    <row r="17" spans="1:15" x14ac:dyDescent="0.2">
      <c r="A17" s="2">
        <v>72</v>
      </c>
      <c r="B17" s="2" t="s">
        <v>36</v>
      </c>
      <c r="C17" s="4" t="s">
        <v>131</v>
      </c>
      <c r="D17" s="2">
        <v>11.25</v>
      </c>
      <c r="E17" s="2">
        <v>19</v>
      </c>
      <c r="F17" s="7">
        <v>10</v>
      </c>
      <c r="G17" s="2">
        <v>21</v>
      </c>
      <c r="H17" s="54">
        <v>1.95</v>
      </c>
      <c r="I17" s="2">
        <v>22</v>
      </c>
      <c r="J17" s="2">
        <v>10.73</v>
      </c>
      <c r="K17" s="2">
        <v>20</v>
      </c>
      <c r="L17" s="2">
        <v>125.8</v>
      </c>
      <c r="M17" s="2">
        <v>23</v>
      </c>
      <c r="N17" s="1">
        <v>105</v>
      </c>
      <c r="O17" s="1">
        <v>14</v>
      </c>
    </row>
  </sheetData>
  <mergeCells count="5">
    <mergeCell ref="D3:E3"/>
    <mergeCell ref="F3:G3"/>
    <mergeCell ref="H3:I3"/>
    <mergeCell ref="J3:K3"/>
    <mergeCell ref="L3:M3"/>
  </mergeCells>
  <pageMargins left="0.7" right="0.7" top="0.78740157499999996" bottom="0.78740157499999996" header="0.3" footer="0.3"/>
  <pageSetup paperSize="9" scale="86" fitToHeight="0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68988-765C-45A1-B3C7-742065A98BB2}">
  <sheetPr>
    <pageSetUpPr fitToPage="1"/>
  </sheetPr>
  <dimension ref="A1:O6"/>
  <sheetViews>
    <sheetView workbookViewId="0">
      <selection activeCell="E16" sqref="E16"/>
    </sheetView>
  </sheetViews>
  <sheetFormatPr baseColWidth="10" defaultColWidth="8.83203125" defaultRowHeight="15" x14ac:dyDescent="0.2"/>
  <cols>
    <col min="2" max="2" width="18.5" customWidth="1"/>
  </cols>
  <sheetData>
    <row r="1" spans="1:15" ht="26" customHeight="1" x14ac:dyDescent="0.25">
      <c r="A1" s="61" t="s">
        <v>208</v>
      </c>
      <c r="B1" s="61"/>
      <c r="C1" s="61"/>
      <c r="D1" s="61"/>
      <c r="E1" s="61"/>
      <c r="F1" s="61"/>
      <c r="H1" s="53"/>
    </row>
    <row r="2" spans="1:15" x14ac:dyDescent="0.2">
      <c r="A2" s="3" t="s">
        <v>0</v>
      </c>
      <c r="B2" s="3" t="s">
        <v>1</v>
      </c>
      <c r="C2" s="3" t="s">
        <v>10</v>
      </c>
      <c r="D2" s="62" t="s">
        <v>3</v>
      </c>
      <c r="E2" s="62"/>
      <c r="F2" s="62" t="s">
        <v>4</v>
      </c>
      <c r="G2" s="62"/>
      <c r="H2" s="62" t="s">
        <v>5</v>
      </c>
      <c r="I2" s="62"/>
      <c r="J2" s="62" t="s">
        <v>6</v>
      </c>
      <c r="K2" s="62"/>
      <c r="L2" s="62" t="s">
        <v>21</v>
      </c>
      <c r="M2" s="62"/>
      <c r="N2" s="3" t="s">
        <v>8</v>
      </c>
      <c r="O2" s="3" t="s">
        <v>9</v>
      </c>
    </row>
    <row r="3" spans="1:15" x14ac:dyDescent="0.2">
      <c r="A3" s="2">
        <v>94</v>
      </c>
      <c r="B3" s="2" t="s">
        <v>25</v>
      </c>
      <c r="C3" s="4" t="s">
        <v>131</v>
      </c>
      <c r="D3" s="7">
        <v>7.76</v>
      </c>
      <c r="E3" s="2">
        <f>RANK(D3,$D$3:$D$7,1)</f>
        <v>1</v>
      </c>
      <c r="F3" s="7">
        <v>34.4</v>
      </c>
      <c r="G3" s="2">
        <f>RANK(F3,$F$3:$F$7,0)</f>
        <v>1</v>
      </c>
      <c r="H3" s="54">
        <v>3.81</v>
      </c>
      <c r="I3" s="2">
        <f>RANK(H3,$H$3:$H$7,0)</f>
        <v>1</v>
      </c>
      <c r="J3" s="2">
        <v>8.51</v>
      </c>
      <c r="K3" s="2">
        <f>RANK(J3,$J$3:$J$7,1)</f>
        <v>1</v>
      </c>
      <c r="L3" s="2">
        <v>81.599999999999994</v>
      </c>
      <c r="M3" s="2">
        <f>RANK(L3,$L$3:$L$7,1)</f>
        <v>1</v>
      </c>
      <c r="N3" s="1">
        <f>E3+G3+I3+K3+M3</f>
        <v>5</v>
      </c>
      <c r="O3" s="1">
        <f>RANK(N3,$N$3:$N$7,1)</f>
        <v>1</v>
      </c>
    </row>
    <row r="4" spans="1:15" x14ac:dyDescent="0.2">
      <c r="A4" s="2">
        <v>91</v>
      </c>
      <c r="B4" s="8" t="s">
        <v>94</v>
      </c>
      <c r="C4" s="4" t="s">
        <v>131</v>
      </c>
      <c r="D4" s="7">
        <v>8.42</v>
      </c>
      <c r="E4" s="2">
        <f>RANK(D4,$D$3:$D$7,1)</f>
        <v>2</v>
      </c>
      <c r="F4" s="7">
        <v>12.7</v>
      </c>
      <c r="G4" s="2">
        <f>RANK(F4,$F$3:$F$7,0)</f>
        <v>3</v>
      </c>
      <c r="H4" s="54">
        <v>2.67</v>
      </c>
      <c r="I4" s="2">
        <f>RANK(H4,$H$3:$H$7,0)</f>
        <v>3</v>
      </c>
      <c r="J4" s="2">
        <v>9.2200000000000006</v>
      </c>
      <c r="K4" s="2">
        <f>RANK(J4,$J$3:$J$7,1)</f>
        <v>2</v>
      </c>
      <c r="L4" s="2">
        <v>83.5</v>
      </c>
      <c r="M4" s="2">
        <f>RANK(L4,$L$3:$L$7,1)</f>
        <v>2</v>
      </c>
      <c r="N4" s="1">
        <f>E4+G4+I4+K4+M4</f>
        <v>12</v>
      </c>
      <c r="O4" s="1">
        <f>RANK(N4,$N$3:$N$7,1)</f>
        <v>2</v>
      </c>
    </row>
    <row r="5" spans="1:15" x14ac:dyDescent="0.2">
      <c r="A5" s="2">
        <v>99</v>
      </c>
      <c r="B5" s="2" t="s">
        <v>185</v>
      </c>
      <c r="C5" s="4" t="s">
        <v>131</v>
      </c>
      <c r="D5" s="7">
        <v>8.5500000000000007</v>
      </c>
      <c r="E5" s="2">
        <f>RANK(D5,$D$3:$D$7,1)</f>
        <v>3</v>
      </c>
      <c r="F5" s="7">
        <v>11.8</v>
      </c>
      <c r="G5" s="2">
        <f>RANK(F5,$F$3:$F$7,0)</f>
        <v>4</v>
      </c>
      <c r="H5" s="54">
        <v>2.84</v>
      </c>
      <c r="I5" s="2">
        <f>RANK(H5,$H$3:$H$7,0)</f>
        <v>2</v>
      </c>
      <c r="J5" s="2">
        <v>9.36</v>
      </c>
      <c r="K5" s="2">
        <f>RANK(J5,$J$3:$J$7,1)</f>
        <v>3</v>
      </c>
      <c r="L5" s="2">
        <v>92.6</v>
      </c>
      <c r="M5" s="2">
        <f>RANK(L5,$L$3:$L$7,1)</f>
        <v>3</v>
      </c>
      <c r="N5" s="1">
        <f>E5+G5+I5+K5+M5</f>
        <v>15</v>
      </c>
      <c r="O5" s="1">
        <f>RANK(N5,$N$3:$N$7,1)</f>
        <v>3</v>
      </c>
    </row>
    <row r="6" spans="1:15" x14ac:dyDescent="0.2">
      <c r="A6" s="2">
        <v>101</v>
      </c>
      <c r="B6" s="2" t="s">
        <v>197</v>
      </c>
      <c r="C6" s="4" t="s">
        <v>131</v>
      </c>
      <c r="D6" s="2">
        <v>9.1999999999999993</v>
      </c>
      <c r="E6" s="2">
        <f>RANK(D6,$D$3:$D$7,1)</f>
        <v>4</v>
      </c>
      <c r="F6" s="7">
        <v>16.2</v>
      </c>
      <c r="G6" s="2">
        <f>RANK(F6,$F$3:$F$7,0)</f>
        <v>2</v>
      </c>
      <c r="H6" s="54">
        <v>2.58</v>
      </c>
      <c r="I6" s="2">
        <f>RANK(H6,$H$3:$H$7,0)</f>
        <v>4</v>
      </c>
      <c r="J6" s="2">
        <v>10.23</v>
      </c>
      <c r="K6" s="2">
        <f>RANK(J6,$J$3:$J$7,1)</f>
        <v>4</v>
      </c>
      <c r="L6" s="2">
        <v>93.9</v>
      </c>
      <c r="M6" s="2">
        <f>RANK(L6,$L$3:$L$7,1)</f>
        <v>4</v>
      </c>
      <c r="N6" s="1">
        <f>E6+G6+I6+K6+M6</f>
        <v>18</v>
      </c>
      <c r="O6" s="1">
        <f>RANK(N6,$N$3:$N$7,1)</f>
        <v>4</v>
      </c>
    </row>
  </sheetData>
  <autoFilter ref="A2:O2" xr:uid="{17268988-765C-45A1-B3C7-742065A98BB2}">
    <filterColumn colId="3" showButton="0"/>
    <filterColumn colId="5" showButton="0"/>
    <filterColumn colId="7" showButton="0"/>
    <filterColumn colId="9" showButton="0"/>
    <filterColumn colId="11" showButton="0"/>
    <sortState xmlns:xlrd2="http://schemas.microsoft.com/office/spreadsheetml/2017/richdata2" ref="A3:O6">
      <sortCondition ref="O2"/>
    </sortState>
  </autoFilter>
  <mergeCells count="6">
    <mergeCell ref="L2:M2"/>
    <mergeCell ref="A1:F1"/>
    <mergeCell ref="D2:E2"/>
    <mergeCell ref="F2:G2"/>
    <mergeCell ref="H2:I2"/>
    <mergeCell ref="J2:K2"/>
  </mergeCells>
  <pageMargins left="0.7" right="0.7" top="0.78740157499999996" bottom="0.78740157499999996" header="0.3" footer="0.3"/>
  <pageSetup paperSize="9" scale="81" fitToHeight="0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95151-FB8A-4942-8F05-C97572012F61}">
  <sheetPr>
    <pageSetUpPr fitToPage="1"/>
  </sheetPr>
  <dimension ref="A1:O10"/>
  <sheetViews>
    <sheetView workbookViewId="0">
      <selection sqref="A1:E1"/>
    </sheetView>
  </sheetViews>
  <sheetFormatPr baseColWidth="10" defaultColWidth="8.83203125" defaultRowHeight="15" x14ac:dyDescent="0.2"/>
  <cols>
    <col min="2" max="2" width="21.1640625" customWidth="1"/>
  </cols>
  <sheetData>
    <row r="1" spans="1:15" ht="25" customHeight="1" x14ac:dyDescent="0.25">
      <c r="A1" s="61" t="s">
        <v>205</v>
      </c>
      <c r="B1" s="61"/>
      <c r="C1" s="61"/>
      <c r="D1" s="61"/>
      <c r="E1" s="61"/>
    </row>
    <row r="2" spans="1:15" x14ac:dyDescent="0.2">
      <c r="A2" s="3" t="s">
        <v>0</v>
      </c>
      <c r="B2" s="3" t="s">
        <v>1</v>
      </c>
      <c r="C2" s="3" t="s">
        <v>10</v>
      </c>
      <c r="D2" s="62" t="s">
        <v>3</v>
      </c>
      <c r="E2" s="62"/>
      <c r="F2" s="62" t="s">
        <v>4</v>
      </c>
      <c r="G2" s="62"/>
      <c r="H2" s="62" t="s">
        <v>5</v>
      </c>
      <c r="I2" s="62"/>
      <c r="J2" s="62" t="s">
        <v>6</v>
      </c>
      <c r="K2" s="62"/>
      <c r="L2" s="62" t="s">
        <v>21</v>
      </c>
      <c r="M2" s="62"/>
      <c r="N2" s="3" t="s">
        <v>8</v>
      </c>
      <c r="O2" s="3" t="s">
        <v>9</v>
      </c>
    </row>
    <row r="3" spans="1:15" x14ac:dyDescent="0.2">
      <c r="A3" s="2">
        <v>93</v>
      </c>
      <c r="B3" s="2" t="s">
        <v>181</v>
      </c>
      <c r="C3" s="4" t="s">
        <v>131</v>
      </c>
      <c r="D3" s="7">
        <v>8.58</v>
      </c>
      <c r="E3" s="2">
        <f t="shared" ref="E3:E10" si="0">RANK(D3,$D$3:$D$11,1)</f>
        <v>2</v>
      </c>
      <c r="F3" s="7">
        <v>14.5</v>
      </c>
      <c r="G3" s="2">
        <f t="shared" ref="G3:G10" si="1">RANK(F3,$F$3:$F$11,0)</f>
        <v>4</v>
      </c>
      <c r="H3" s="54">
        <v>3.27</v>
      </c>
      <c r="I3" s="2">
        <f t="shared" ref="I3:I10" si="2">RANK(H3,$H$3:$H$11,0)</f>
        <v>1</v>
      </c>
      <c r="J3" s="2">
        <v>8.74</v>
      </c>
      <c r="K3" s="2">
        <f t="shared" ref="K3:K10" si="3">RANK(J3,$J$3:$J$11,1)</f>
        <v>1</v>
      </c>
      <c r="L3" s="2">
        <v>89.4</v>
      </c>
      <c r="M3" s="2">
        <f t="shared" ref="M3:M10" si="4">RANK(L3,$L$3:$L$11,1)</f>
        <v>3</v>
      </c>
      <c r="N3" s="1">
        <f t="shared" ref="N3:N10" si="5">E3+G3+I3+K3+M3</f>
        <v>11</v>
      </c>
      <c r="O3" s="1">
        <f t="shared" ref="O3:O10" si="6">RANK(N3,$N$3:$N$11,1)</f>
        <v>1</v>
      </c>
    </row>
    <row r="4" spans="1:15" x14ac:dyDescent="0.2">
      <c r="A4" s="28">
        <v>90</v>
      </c>
      <c r="B4" s="28" t="s">
        <v>90</v>
      </c>
      <c r="C4" s="41" t="s">
        <v>131</v>
      </c>
      <c r="D4" s="28">
        <v>8.77</v>
      </c>
      <c r="E4" s="2">
        <f t="shared" si="0"/>
        <v>5</v>
      </c>
      <c r="F4" s="42">
        <v>16</v>
      </c>
      <c r="G4" s="28">
        <f t="shared" si="1"/>
        <v>2</v>
      </c>
      <c r="H4" s="56">
        <v>3.14</v>
      </c>
      <c r="I4" s="28">
        <f t="shared" si="2"/>
        <v>3</v>
      </c>
      <c r="J4" s="28">
        <v>9.0299999999999994</v>
      </c>
      <c r="K4" s="28">
        <f t="shared" si="3"/>
        <v>3</v>
      </c>
      <c r="L4" s="28">
        <v>86.1</v>
      </c>
      <c r="M4" s="28">
        <f t="shared" si="4"/>
        <v>1</v>
      </c>
      <c r="N4" s="44">
        <f t="shared" si="5"/>
        <v>14</v>
      </c>
      <c r="O4" s="44">
        <f t="shared" si="6"/>
        <v>2</v>
      </c>
    </row>
    <row r="5" spans="1:15" x14ac:dyDescent="0.2">
      <c r="A5" s="2">
        <v>92</v>
      </c>
      <c r="B5" s="2" t="s">
        <v>44</v>
      </c>
      <c r="C5" s="4" t="s">
        <v>131</v>
      </c>
      <c r="D5" s="7">
        <v>8.1</v>
      </c>
      <c r="E5" s="2">
        <f t="shared" si="0"/>
        <v>1</v>
      </c>
      <c r="F5" s="7">
        <v>21.5</v>
      </c>
      <c r="G5" s="2">
        <f t="shared" si="1"/>
        <v>1</v>
      </c>
      <c r="H5" s="54">
        <v>2.5</v>
      </c>
      <c r="I5" s="2">
        <f t="shared" si="2"/>
        <v>7</v>
      </c>
      <c r="J5" s="2">
        <v>8.9</v>
      </c>
      <c r="K5" s="2">
        <f t="shared" si="3"/>
        <v>2</v>
      </c>
      <c r="L5" s="2">
        <v>93.1</v>
      </c>
      <c r="M5" s="2">
        <f t="shared" si="4"/>
        <v>4</v>
      </c>
      <c r="N5" s="1">
        <f t="shared" si="5"/>
        <v>15</v>
      </c>
      <c r="O5" s="1">
        <f t="shared" si="6"/>
        <v>3</v>
      </c>
    </row>
    <row r="6" spans="1:15" x14ac:dyDescent="0.2">
      <c r="A6" s="2">
        <v>100</v>
      </c>
      <c r="B6" s="2" t="s">
        <v>109</v>
      </c>
      <c r="C6" s="4" t="s">
        <v>131</v>
      </c>
      <c r="D6" s="7">
        <v>8.59</v>
      </c>
      <c r="E6" s="2">
        <f t="shared" si="0"/>
        <v>3</v>
      </c>
      <c r="F6" s="7">
        <v>15</v>
      </c>
      <c r="G6" s="2">
        <f t="shared" si="1"/>
        <v>3</v>
      </c>
      <c r="H6" s="54">
        <v>3.16</v>
      </c>
      <c r="I6" s="2">
        <f t="shared" si="2"/>
        <v>2</v>
      </c>
      <c r="J6" s="2">
        <v>9.8699999999999992</v>
      </c>
      <c r="K6" s="2">
        <f t="shared" si="3"/>
        <v>6</v>
      </c>
      <c r="L6" s="2">
        <v>86.9</v>
      </c>
      <c r="M6" s="2">
        <f t="shared" si="4"/>
        <v>2</v>
      </c>
      <c r="N6" s="1">
        <f t="shared" si="5"/>
        <v>16</v>
      </c>
      <c r="O6" s="1">
        <f t="shared" si="6"/>
        <v>4</v>
      </c>
    </row>
    <row r="7" spans="1:15" x14ac:dyDescent="0.2">
      <c r="A7" s="2">
        <v>95</v>
      </c>
      <c r="B7" s="2" t="s">
        <v>182</v>
      </c>
      <c r="C7" s="4" t="s">
        <v>131</v>
      </c>
      <c r="D7" s="7">
        <v>8.73</v>
      </c>
      <c r="E7" s="2">
        <f t="shared" si="0"/>
        <v>4</v>
      </c>
      <c r="F7" s="7">
        <v>9.4</v>
      </c>
      <c r="G7" s="2">
        <f t="shared" si="1"/>
        <v>6</v>
      </c>
      <c r="H7" s="54">
        <v>3.05</v>
      </c>
      <c r="I7" s="2">
        <f t="shared" si="2"/>
        <v>4</v>
      </c>
      <c r="J7" s="2">
        <v>9.23</v>
      </c>
      <c r="K7" s="2">
        <f t="shared" si="3"/>
        <v>4</v>
      </c>
      <c r="L7" s="2">
        <v>98.5</v>
      </c>
      <c r="M7" s="2">
        <f t="shared" si="4"/>
        <v>7</v>
      </c>
      <c r="N7" s="1">
        <f t="shared" si="5"/>
        <v>25</v>
      </c>
      <c r="O7" s="1">
        <f t="shared" si="6"/>
        <v>5</v>
      </c>
    </row>
    <row r="8" spans="1:15" x14ac:dyDescent="0.2">
      <c r="A8" s="2">
        <v>98</v>
      </c>
      <c r="B8" s="2" t="s">
        <v>184</v>
      </c>
      <c r="C8" s="4" t="s">
        <v>131</v>
      </c>
      <c r="D8" s="7">
        <v>9.07</v>
      </c>
      <c r="E8" s="2">
        <f t="shared" si="0"/>
        <v>7</v>
      </c>
      <c r="F8" s="7">
        <v>12</v>
      </c>
      <c r="G8" s="2">
        <f t="shared" si="1"/>
        <v>5</v>
      </c>
      <c r="H8" s="54">
        <v>2.63</v>
      </c>
      <c r="I8" s="2">
        <f t="shared" si="2"/>
        <v>5</v>
      </c>
      <c r="J8" s="2">
        <v>9.61</v>
      </c>
      <c r="K8" s="2">
        <f t="shared" si="3"/>
        <v>5</v>
      </c>
      <c r="L8" s="2">
        <v>93.7</v>
      </c>
      <c r="M8" s="2">
        <f t="shared" si="4"/>
        <v>5</v>
      </c>
      <c r="N8" s="1">
        <f t="shared" si="5"/>
        <v>27</v>
      </c>
      <c r="O8" s="1">
        <f t="shared" si="6"/>
        <v>6</v>
      </c>
    </row>
    <row r="9" spans="1:15" x14ac:dyDescent="0.2">
      <c r="A9" s="2">
        <v>97</v>
      </c>
      <c r="B9" s="2" t="s">
        <v>183</v>
      </c>
      <c r="C9" s="4" t="s">
        <v>131</v>
      </c>
      <c r="D9" s="7">
        <v>8.93</v>
      </c>
      <c r="E9" s="2">
        <f t="shared" si="0"/>
        <v>6</v>
      </c>
      <c r="F9" s="7">
        <v>8.1999999999999993</v>
      </c>
      <c r="G9" s="2">
        <f t="shared" si="1"/>
        <v>8</v>
      </c>
      <c r="H9" s="54">
        <v>2.62</v>
      </c>
      <c r="I9" s="2">
        <f t="shared" si="2"/>
        <v>6</v>
      </c>
      <c r="J9" s="2">
        <v>10.53</v>
      </c>
      <c r="K9" s="2">
        <f t="shared" si="3"/>
        <v>7</v>
      </c>
      <c r="L9" s="2">
        <v>96.6</v>
      </c>
      <c r="M9" s="2">
        <f t="shared" si="4"/>
        <v>6</v>
      </c>
      <c r="N9" s="1">
        <f t="shared" si="5"/>
        <v>33</v>
      </c>
      <c r="O9" s="1">
        <f t="shared" si="6"/>
        <v>7</v>
      </c>
    </row>
    <row r="10" spans="1:15" x14ac:dyDescent="0.2">
      <c r="A10" s="2">
        <v>96</v>
      </c>
      <c r="B10" s="2" t="s">
        <v>42</v>
      </c>
      <c r="C10" s="4" t="s">
        <v>131</v>
      </c>
      <c r="D10" s="9">
        <v>10.83</v>
      </c>
      <c r="E10" s="2">
        <f t="shared" si="0"/>
        <v>8</v>
      </c>
      <c r="F10" s="7">
        <v>8.6</v>
      </c>
      <c r="G10" s="2">
        <f t="shared" si="1"/>
        <v>7</v>
      </c>
      <c r="H10" s="54">
        <v>1.84</v>
      </c>
      <c r="I10" s="2">
        <f t="shared" si="2"/>
        <v>8</v>
      </c>
      <c r="J10" s="2">
        <v>12.65</v>
      </c>
      <c r="K10" s="2">
        <f t="shared" si="3"/>
        <v>8</v>
      </c>
      <c r="L10" s="2">
        <v>128.5</v>
      </c>
      <c r="M10" s="2">
        <f t="shared" si="4"/>
        <v>8</v>
      </c>
      <c r="N10" s="1">
        <f t="shared" si="5"/>
        <v>39</v>
      </c>
      <c r="O10" s="1">
        <f t="shared" si="6"/>
        <v>8</v>
      </c>
    </row>
  </sheetData>
  <mergeCells count="6">
    <mergeCell ref="L2:M2"/>
    <mergeCell ref="A1:E1"/>
    <mergeCell ref="D2:E2"/>
    <mergeCell ref="F2:G2"/>
    <mergeCell ref="H2:I2"/>
    <mergeCell ref="J2:K2"/>
  </mergeCells>
  <pageMargins left="0.7" right="0.7" top="0.78740157499999996" bottom="0.78740157499999996" header="0.3" footer="0.3"/>
  <pageSetup paperSize="9" scale="80" fitToHeight="0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A7091-D526-452F-8448-9334FA2151DA}">
  <sheetPr>
    <pageSetUpPr fitToPage="1"/>
  </sheetPr>
  <dimension ref="A1:N7"/>
  <sheetViews>
    <sheetView workbookViewId="0">
      <selection activeCell="G17" sqref="G17"/>
    </sheetView>
  </sheetViews>
  <sheetFormatPr baseColWidth="10" defaultColWidth="8.83203125" defaultRowHeight="15" x14ac:dyDescent="0.2"/>
  <cols>
    <col min="2" max="2" width="20" customWidth="1"/>
  </cols>
  <sheetData>
    <row r="1" spans="1:14" ht="28" customHeight="1" x14ac:dyDescent="0.25">
      <c r="A1" s="61" t="s">
        <v>209</v>
      </c>
      <c r="B1" s="61"/>
      <c r="C1" s="61"/>
      <c r="D1" s="61"/>
      <c r="E1" s="61"/>
      <c r="F1" s="61"/>
    </row>
    <row r="2" spans="1:14" x14ac:dyDescent="0.2">
      <c r="A2" s="3" t="s">
        <v>0</v>
      </c>
      <c r="B2" s="3" t="s">
        <v>1</v>
      </c>
      <c r="C2" s="62" t="s">
        <v>3</v>
      </c>
      <c r="D2" s="62"/>
      <c r="E2" s="62" t="s">
        <v>4</v>
      </c>
      <c r="F2" s="62"/>
      <c r="G2" s="62" t="s">
        <v>5</v>
      </c>
      <c r="H2" s="62"/>
      <c r="I2" s="62" t="s">
        <v>6</v>
      </c>
      <c r="J2" s="62"/>
      <c r="K2" s="62" t="s">
        <v>21</v>
      </c>
      <c r="L2" s="62"/>
      <c r="M2" s="3" t="s">
        <v>8</v>
      </c>
      <c r="N2" s="3" t="s">
        <v>9</v>
      </c>
    </row>
    <row r="3" spans="1:14" x14ac:dyDescent="0.2">
      <c r="A3" s="2">
        <v>134</v>
      </c>
      <c r="B3" s="2" t="s">
        <v>200</v>
      </c>
      <c r="C3" s="2">
        <v>7.99</v>
      </c>
      <c r="D3" s="2">
        <f>RANK(C3,$C$3:$C$11,1)</f>
        <v>1</v>
      </c>
      <c r="E3" s="7">
        <v>34.200000000000003</v>
      </c>
      <c r="F3" s="2">
        <f>RANK(E3,$E$3:$E$11,0)</f>
        <v>1</v>
      </c>
      <c r="G3" s="30">
        <v>409</v>
      </c>
      <c r="H3" s="2">
        <f>RANK(G3,$G$3:$G$11,0)</f>
        <v>1</v>
      </c>
      <c r="I3" s="2">
        <v>9.0500000000000007</v>
      </c>
      <c r="J3" s="2">
        <f>RANK(I3,$I$3:$I$11,1)</f>
        <v>1</v>
      </c>
      <c r="K3" s="2">
        <v>1.3129999999999999</v>
      </c>
      <c r="L3" s="2">
        <f>RANK(K3,$K$3:$K$11,1)</f>
        <v>3</v>
      </c>
      <c r="M3" s="1">
        <f>D3+F3+H3+J3+L3</f>
        <v>7</v>
      </c>
      <c r="N3" s="1">
        <f>RANK(M3,$M$3:$M$11,1)</f>
        <v>1</v>
      </c>
    </row>
    <row r="4" spans="1:14" x14ac:dyDescent="0.2">
      <c r="A4" s="2">
        <v>131</v>
      </c>
      <c r="B4" s="2" t="s">
        <v>140</v>
      </c>
      <c r="C4" s="2">
        <v>8.19</v>
      </c>
      <c r="D4" s="2">
        <f>RANK(C4,$C$3:$C$11,1)</f>
        <v>3</v>
      </c>
      <c r="E4" s="7">
        <v>26.4</v>
      </c>
      <c r="F4" s="2">
        <f>RANK(E4,$E$3:$E$11,0)</f>
        <v>3</v>
      </c>
      <c r="G4" s="30">
        <v>348</v>
      </c>
      <c r="H4" s="2">
        <f>RANK(G4,$G$3:$G$11,0)</f>
        <v>3</v>
      </c>
      <c r="I4" s="2">
        <v>9.1</v>
      </c>
      <c r="J4" s="2">
        <f>RANK(I4,$I$3:$I$11,1)</f>
        <v>2</v>
      </c>
      <c r="K4" s="2">
        <v>1.2769999999999999</v>
      </c>
      <c r="L4" s="2">
        <f>RANK(K4,$K$3:$K$11,1)</f>
        <v>1</v>
      </c>
      <c r="M4" s="1">
        <f>D4+F4+H4+J4+L4</f>
        <v>12</v>
      </c>
      <c r="N4" s="1">
        <f>RANK(M4,$M$3:$M$11,1)</f>
        <v>2</v>
      </c>
    </row>
    <row r="5" spans="1:14" x14ac:dyDescent="0.2">
      <c r="A5" s="2">
        <v>132</v>
      </c>
      <c r="B5" s="2" t="s">
        <v>189</v>
      </c>
      <c r="C5" s="2">
        <v>8.1199999999999992</v>
      </c>
      <c r="D5" s="2">
        <f>RANK(C5,$C$3:$C$11,1)</f>
        <v>2</v>
      </c>
      <c r="E5" s="7">
        <v>15.9</v>
      </c>
      <c r="F5" s="2">
        <f>RANK(E5,$E$3:$E$11,0)</f>
        <v>5</v>
      </c>
      <c r="G5" s="30">
        <v>357</v>
      </c>
      <c r="H5" s="2">
        <f>RANK(G5,$G$3:$G$11,0)</f>
        <v>2</v>
      </c>
      <c r="I5" s="2">
        <v>9.1999999999999993</v>
      </c>
      <c r="J5" s="2">
        <f>RANK(I5,$I$3:$I$11,1)</f>
        <v>3</v>
      </c>
      <c r="K5" s="2">
        <v>1.3220000000000001</v>
      </c>
      <c r="L5" s="2">
        <f>RANK(K5,$K$3:$K$11,1)</f>
        <v>4</v>
      </c>
      <c r="M5" s="1">
        <f>D5+F5+H5+J5+L5</f>
        <v>16</v>
      </c>
      <c r="N5" s="1">
        <f>RANK(M5,$M$3:$M$11,1)</f>
        <v>3</v>
      </c>
    </row>
    <row r="6" spans="1:14" x14ac:dyDescent="0.2">
      <c r="A6" s="2">
        <v>135</v>
      </c>
      <c r="B6" s="2" t="s">
        <v>143</v>
      </c>
      <c r="C6" s="2">
        <v>9.2899999999999991</v>
      </c>
      <c r="D6" s="2">
        <f>RANK(C6,$C$3:$C$11,1)</f>
        <v>4</v>
      </c>
      <c r="E6" s="7">
        <v>30.2</v>
      </c>
      <c r="F6" s="2">
        <f>RANK(E6,$E$3:$E$11,0)</f>
        <v>2</v>
      </c>
      <c r="G6" s="30">
        <v>327</v>
      </c>
      <c r="H6" s="2">
        <f>RANK(G6,$G$3:$G$11,0)</f>
        <v>4</v>
      </c>
      <c r="I6" s="2">
        <v>10.130000000000001</v>
      </c>
      <c r="J6" s="2">
        <f>RANK(I6,$I$3:$I$11,1)</f>
        <v>4</v>
      </c>
      <c r="K6" s="2">
        <v>1.4179999999999999</v>
      </c>
      <c r="L6" s="2">
        <f>RANK(K6,$K$3:$K$11,1)</f>
        <v>5</v>
      </c>
      <c r="M6" s="1">
        <f>D6+F6+H6+J6+L6</f>
        <v>19</v>
      </c>
      <c r="N6" s="1">
        <f>RANK(M6,$M$3:$M$11,1)</f>
        <v>4</v>
      </c>
    </row>
    <row r="7" spans="1:14" x14ac:dyDescent="0.2">
      <c r="A7" s="2">
        <v>122</v>
      </c>
      <c r="B7" s="2" t="s">
        <v>187</v>
      </c>
      <c r="C7" s="7">
        <v>9.32</v>
      </c>
      <c r="D7" s="2">
        <f>RANK(C7,$C$3:$C$11,1)</f>
        <v>5</v>
      </c>
      <c r="E7" s="7">
        <v>21.4</v>
      </c>
      <c r="F7" s="2">
        <f>RANK(E7,$E$3:$E$11,0)</f>
        <v>4</v>
      </c>
      <c r="G7" s="30">
        <v>270</v>
      </c>
      <c r="H7" s="2">
        <f>RANK(G7,$G$3:$G$11,0)</f>
        <v>5</v>
      </c>
      <c r="I7" s="2">
        <v>10.54</v>
      </c>
      <c r="J7" s="2">
        <f>RANK(I7,$I$3:$I$11,1)</f>
        <v>5</v>
      </c>
      <c r="K7" s="2">
        <v>1.31</v>
      </c>
      <c r="L7" s="2">
        <f>RANK(K7,$K$3:$K$11,1)</f>
        <v>2</v>
      </c>
      <c r="M7" s="1">
        <f>D7+F7+H7+J7+L7</f>
        <v>21</v>
      </c>
      <c r="N7" s="1">
        <f>RANK(M7,$M$3:$M$11,1)</f>
        <v>5</v>
      </c>
    </row>
  </sheetData>
  <mergeCells count="6">
    <mergeCell ref="K2:L2"/>
    <mergeCell ref="A1:F1"/>
    <mergeCell ref="C2:D2"/>
    <mergeCell ref="E2:F2"/>
    <mergeCell ref="G2:H2"/>
    <mergeCell ref="I2:J2"/>
  </mergeCells>
  <pageMargins left="0.7" right="0.7" top="0.78740157499999996" bottom="0.78740157499999996" header="0.3" footer="0.3"/>
  <pageSetup paperSize="9" scale="80" fitToHeight="0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2E05F-894B-4838-BBA9-EC567929876A}">
  <sheetPr>
    <pageSetUpPr fitToPage="1"/>
  </sheetPr>
  <dimension ref="A1:N11"/>
  <sheetViews>
    <sheetView topLeftCell="C1" workbookViewId="0">
      <selection activeCell="E28" sqref="E28"/>
    </sheetView>
  </sheetViews>
  <sheetFormatPr baseColWidth="10" defaultColWidth="8.83203125" defaultRowHeight="15" x14ac:dyDescent="0.2"/>
  <cols>
    <col min="2" max="2" width="16.6640625" bestFit="1" customWidth="1"/>
  </cols>
  <sheetData>
    <row r="1" spans="1:14" ht="25" customHeight="1" x14ac:dyDescent="0.25">
      <c r="A1" s="61" t="s">
        <v>204</v>
      </c>
      <c r="B1" s="61"/>
      <c r="C1" s="61"/>
      <c r="D1" s="61"/>
      <c r="E1" s="61"/>
    </row>
    <row r="2" spans="1:14" x14ac:dyDescent="0.2">
      <c r="A2" s="3" t="s">
        <v>0</v>
      </c>
      <c r="B2" s="3" t="s">
        <v>1</v>
      </c>
      <c r="C2" s="62" t="s">
        <v>3</v>
      </c>
      <c r="D2" s="62"/>
      <c r="E2" s="62" t="s">
        <v>4</v>
      </c>
      <c r="F2" s="62"/>
      <c r="G2" s="62" t="s">
        <v>5</v>
      </c>
      <c r="H2" s="62"/>
      <c r="I2" s="62" t="s">
        <v>6</v>
      </c>
      <c r="J2" s="62"/>
      <c r="K2" s="62" t="s">
        <v>21</v>
      </c>
      <c r="L2" s="62"/>
      <c r="M2" s="3" t="s">
        <v>8</v>
      </c>
      <c r="N2" s="3" t="s">
        <v>9</v>
      </c>
    </row>
    <row r="3" spans="1:14" x14ac:dyDescent="0.2">
      <c r="A3" s="2">
        <v>126</v>
      </c>
      <c r="B3" s="2" t="s">
        <v>122</v>
      </c>
      <c r="C3" s="9">
        <v>7.64</v>
      </c>
      <c r="D3" s="2">
        <f t="shared" ref="D3:D11" si="0">RANK(C3,$C$3:$C$15,1)</f>
        <v>1</v>
      </c>
      <c r="E3" s="7">
        <v>25.3</v>
      </c>
      <c r="F3" s="2">
        <f t="shared" ref="F3:F11" si="1">RANK(E3,$E$3:$E$15,0)</f>
        <v>1</v>
      </c>
      <c r="G3" s="30">
        <v>424</v>
      </c>
      <c r="H3" s="2">
        <f t="shared" ref="H3:H11" si="2">RANK(G3,$G$3:$G$15,0)</f>
        <v>1</v>
      </c>
      <c r="I3" s="2">
        <v>8.9</v>
      </c>
      <c r="J3" s="2">
        <f t="shared" ref="J3:J11" si="3">RANK(I3,$I$3:$I$15,1)</f>
        <v>1</v>
      </c>
      <c r="K3" s="2">
        <v>1.214</v>
      </c>
      <c r="L3" s="2">
        <f t="shared" ref="L3:L11" si="4">RANK(K3,$K$3:$K$15,1)</f>
        <v>2</v>
      </c>
      <c r="M3" s="1">
        <f t="shared" ref="M3:M11" si="5">D3+F3+H3+J3+L3</f>
        <v>6</v>
      </c>
      <c r="N3" s="1">
        <f t="shared" ref="N3:N11" si="6">RANK(M3,$M$3:$M$15,1)</f>
        <v>1</v>
      </c>
    </row>
    <row r="4" spans="1:14" x14ac:dyDescent="0.2">
      <c r="A4" s="2">
        <v>123</v>
      </c>
      <c r="B4" s="2" t="s">
        <v>188</v>
      </c>
      <c r="C4" s="7">
        <v>7.98</v>
      </c>
      <c r="D4" s="2">
        <f t="shared" si="0"/>
        <v>4</v>
      </c>
      <c r="E4" s="7">
        <v>22.5</v>
      </c>
      <c r="F4" s="2">
        <f t="shared" si="1"/>
        <v>3</v>
      </c>
      <c r="G4" s="30">
        <v>392</v>
      </c>
      <c r="H4" s="2">
        <f t="shared" si="2"/>
        <v>3</v>
      </c>
      <c r="I4" s="2">
        <v>9.0299999999999994</v>
      </c>
      <c r="J4" s="2">
        <f t="shared" si="3"/>
        <v>4</v>
      </c>
      <c r="K4" s="2">
        <v>1.2709999999999999</v>
      </c>
      <c r="L4" s="2">
        <f t="shared" si="4"/>
        <v>5</v>
      </c>
      <c r="M4" s="1">
        <f t="shared" si="5"/>
        <v>19</v>
      </c>
      <c r="N4" s="1">
        <f t="shared" si="6"/>
        <v>2</v>
      </c>
    </row>
    <row r="5" spans="1:14" x14ac:dyDescent="0.2">
      <c r="A5" s="2">
        <v>124</v>
      </c>
      <c r="B5" s="2" t="s">
        <v>110</v>
      </c>
      <c r="C5" s="7">
        <v>7.93</v>
      </c>
      <c r="D5" s="2">
        <f t="shared" si="0"/>
        <v>3</v>
      </c>
      <c r="E5" s="7">
        <v>23.3</v>
      </c>
      <c r="F5" s="2">
        <f t="shared" si="1"/>
        <v>2</v>
      </c>
      <c r="G5" s="30">
        <v>370</v>
      </c>
      <c r="H5" s="2">
        <f t="shared" si="2"/>
        <v>6</v>
      </c>
      <c r="I5" s="2">
        <v>8.92</v>
      </c>
      <c r="J5" s="2">
        <f t="shared" si="3"/>
        <v>2</v>
      </c>
      <c r="K5" s="2">
        <v>1.272</v>
      </c>
      <c r="L5" s="2">
        <f t="shared" si="4"/>
        <v>6</v>
      </c>
      <c r="M5" s="1">
        <f t="shared" si="5"/>
        <v>19</v>
      </c>
      <c r="N5" s="1">
        <f t="shared" si="6"/>
        <v>2</v>
      </c>
    </row>
    <row r="6" spans="1:14" x14ac:dyDescent="0.2">
      <c r="A6" s="2">
        <v>133</v>
      </c>
      <c r="B6" s="2" t="s">
        <v>199</v>
      </c>
      <c r="C6" s="2">
        <v>7.79</v>
      </c>
      <c r="D6" s="2">
        <f t="shared" si="0"/>
        <v>2</v>
      </c>
      <c r="E6" s="7">
        <v>21.9</v>
      </c>
      <c r="F6" s="2">
        <f t="shared" si="1"/>
        <v>5</v>
      </c>
      <c r="G6" s="30">
        <v>399</v>
      </c>
      <c r="H6" s="2">
        <f t="shared" si="2"/>
        <v>2</v>
      </c>
      <c r="I6" s="2">
        <v>8.98</v>
      </c>
      <c r="J6" s="2">
        <f t="shared" si="3"/>
        <v>3</v>
      </c>
      <c r="K6" s="2">
        <v>1.3149999999999999</v>
      </c>
      <c r="L6" s="2">
        <f t="shared" si="4"/>
        <v>7</v>
      </c>
      <c r="M6" s="1">
        <f t="shared" si="5"/>
        <v>19</v>
      </c>
      <c r="N6" s="1">
        <f t="shared" si="6"/>
        <v>2</v>
      </c>
    </row>
    <row r="7" spans="1:14" x14ac:dyDescent="0.2">
      <c r="A7" s="2">
        <v>125</v>
      </c>
      <c r="B7" s="2" t="s">
        <v>111</v>
      </c>
      <c r="C7" s="7">
        <v>8.1199999999999992</v>
      </c>
      <c r="D7" s="2">
        <f t="shared" si="0"/>
        <v>6</v>
      </c>
      <c r="E7" s="7">
        <v>22.3</v>
      </c>
      <c r="F7" s="2">
        <f t="shared" si="1"/>
        <v>4</v>
      </c>
      <c r="G7" s="30">
        <v>390</v>
      </c>
      <c r="H7" s="2">
        <f t="shared" si="2"/>
        <v>5</v>
      </c>
      <c r="I7" s="2">
        <v>9.25</v>
      </c>
      <c r="J7" s="2">
        <f t="shared" si="3"/>
        <v>5</v>
      </c>
      <c r="K7" s="2">
        <v>1.2629999999999999</v>
      </c>
      <c r="L7" s="2">
        <f t="shared" si="4"/>
        <v>3</v>
      </c>
      <c r="M7" s="1">
        <f t="shared" si="5"/>
        <v>23</v>
      </c>
      <c r="N7" s="1">
        <f t="shared" si="6"/>
        <v>5</v>
      </c>
    </row>
    <row r="8" spans="1:14" x14ac:dyDescent="0.2">
      <c r="A8" s="2">
        <v>127</v>
      </c>
      <c r="B8" s="2" t="s">
        <v>130</v>
      </c>
      <c r="C8" s="7">
        <v>8.31</v>
      </c>
      <c r="D8" s="2">
        <f t="shared" si="0"/>
        <v>7</v>
      </c>
      <c r="E8" s="7">
        <v>17.3</v>
      </c>
      <c r="F8" s="2">
        <f t="shared" si="1"/>
        <v>7</v>
      </c>
      <c r="G8" s="30">
        <v>392</v>
      </c>
      <c r="H8" s="2">
        <f t="shared" si="2"/>
        <v>3</v>
      </c>
      <c r="I8" s="2">
        <v>9.76</v>
      </c>
      <c r="J8" s="2">
        <f t="shared" si="3"/>
        <v>7</v>
      </c>
      <c r="K8" s="2">
        <v>1.1659999999999999</v>
      </c>
      <c r="L8" s="2">
        <f t="shared" si="4"/>
        <v>1</v>
      </c>
      <c r="M8" s="1">
        <f t="shared" si="5"/>
        <v>25</v>
      </c>
      <c r="N8" s="1">
        <f t="shared" si="6"/>
        <v>6</v>
      </c>
    </row>
    <row r="9" spans="1:14" x14ac:dyDescent="0.2">
      <c r="A9" s="2">
        <v>121</v>
      </c>
      <c r="B9" s="2" t="s">
        <v>121</v>
      </c>
      <c r="C9" s="7">
        <v>8.08</v>
      </c>
      <c r="D9" s="2">
        <f t="shared" si="0"/>
        <v>5</v>
      </c>
      <c r="E9" s="7">
        <v>14.7</v>
      </c>
      <c r="F9" s="2">
        <f t="shared" si="1"/>
        <v>9</v>
      </c>
      <c r="G9" s="30">
        <v>355</v>
      </c>
      <c r="H9" s="2">
        <f t="shared" si="2"/>
        <v>7</v>
      </c>
      <c r="I9" s="2">
        <v>9.4600000000000009</v>
      </c>
      <c r="J9" s="2">
        <f t="shared" si="3"/>
        <v>6</v>
      </c>
      <c r="K9" s="2">
        <v>1.2649999999999999</v>
      </c>
      <c r="L9" s="2">
        <f t="shared" si="4"/>
        <v>4</v>
      </c>
      <c r="M9" s="1">
        <f t="shared" si="5"/>
        <v>31</v>
      </c>
      <c r="N9" s="1">
        <f t="shared" si="6"/>
        <v>7</v>
      </c>
    </row>
    <row r="10" spans="1:14" x14ac:dyDescent="0.2">
      <c r="A10" s="2">
        <v>130</v>
      </c>
      <c r="B10" s="2" t="s">
        <v>123</v>
      </c>
      <c r="C10" s="7">
        <v>8.6999999999999993</v>
      </c>
      <c r="D10" s="2">
        <f t="shared" si="0"/>
        <v>8</v>
      </c>
      <c r="E10" s="7">
        <v>15.3</v>
      </c>
      <c r="F10" s="2">
        <f t="shared" si="1"/>
        <v>8</v>
      </c>
      <c r="G10" s="30">
        <v>332</v>
      </c>
      <c r="H10" s="2">
        <f t="shared" si="2"/>
        <v>8</v>
      </c>
      <c r="I10" s="2">
        <v>10.63</v>
      </c>
      <c r="J10" s="2">
        <f t="shared" si="3"/>
        <v>8</v>
      </c>
      <c r="K10" s="2">
        <v>1.359</v>
      </c>
      <c r="L10" s="2">
        <f t="shared" si="4"/>
        <v>8</v>
      </c>
      <c r="M10" s="1">
        <f t="shared" si="5"/>
        <v>40</v>
      </c>
      <c r="N10" s="1">
        <f t="shared" si="6"/>
        <v>8</v>
      </c>
    </row>
    <row r="11" spans="1:14" x14ac:dyDescent="0.2">
      <c r="A11" s="2">
        <v>120</v>
      </c>
      <c r="B11" s="2" t="s">
        <v>186</v>
      </c>
      <c r="C11" s="2">
        <v>9.8800000000000008</v>
      </c>
      <c r="D11" s="2">
        <f t="shared" si="0"/>
        <v>9</v>
      </c>
      <c r="E11" s="7">
        <v>21.4</v>
      </c>
      <c r="F11" s="2">
        <f t="shared" si="1"/>
        <v>6</v>
      </c>
      <c r="G11" s="30">
        <v>285</v>
      </c>
      <c r="H11" s="2">
        <f t="shared" si="2"/>
        <v>9</v>
      </c>
      <c r="I11" s="2">
        <v>11.48</v>
      </c>
      <c r="J11" s="2">
        <f t="shared" si="3"/>
        <v>9</v>
      </c>
      <c r="K11" s="2">
        <v>1.415</v>
      </c>
      <c r="L11" s="2">
        <f t="shared" si="4"/>
        <v>9</v>
      </c>
      <c r="M11" s="1">
        <f t="shared" si="5"/>
        <v>42</v>
      </c>
      <c r="N11" s="1">
        <f t="shared" si="6"/>
        <v>9</v>
      </c>
    </row>
  </sheetData>
  <mergeCells count="6">
    <mergeCell ref="K2:L2"/>
    <mergeCell ref="A1:E1"/>
    <mergeCell ref="C2:D2"/>
    <mergeCell ref="E2:F2"/>
    <mergeCell ref="G2:H2"/>
    <mergeCell ref="I2:J2"/>
  </mergeCells>
  <pageMargins left="0.7" right="0.7" top="0.78740157499999996" bottom="0.78740157499999996" header="0.3" footer="0.3"/>
  <pageSetup paperSize="9" scale="82" fitToHeight="0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93AAD-F1BE-4350-A383-8B5DBE19FA4A}">
  <sheetPr>
    <pageSetUpPr fitToPage="1"/>
  </sheetPr>
  <dimension ref="A1:O19"/>
  <sheetViews>
    <sheetView topLeftCell="J1" workbookViewId="0">
      <selection activeCell="E16" sqref="E16"/>
    </sheetView>
  </sheetViews>
  <sheetFormatPr baseColWidth="10" defaultColWidth="8.83203125" defaultRowHeight="15" x14ac:dyDescent="0.2"/>
  <cols>
    <col min="2" max="2" width="19.5" customWidth="1"/>
  </cols>
  <sheetData>
    <row r="1" spans="1:15" ht="25" customHeight="1" x14ac:dyDescent="0.25">
      <c r="A1" s="61" t="s">
        <v>203</v>
      </c>
      <c r="B1" s="61"/>
      <c r="C1" s="61"/>
      <c r="D1" s="61"/>
      <c r="E1" s="61"/>
      <c r="F1" s="61"/>
      <c r="G1" s="61"/>
      <c r="H1" s="61"/>
    </row>
    <row r="2" spans="1:15" x14ac:dyDescent="0.2">
      <c r="A2" s="3" t="s">
        <v>0</v>
      </c>
      <c r="B2" s="3" t="s">
        <v>1</v>
      </c>
      <c r="C2" s="3" t="s">
        <v>2</v>
      </c>
      <c r="D2" s="62" t="s">
        <v>3</v>
      </c>
      <c r="E2" s="62"/>
      <c r="F2" s="62" t="s">
        <v>4</v>
      </c>
      <c r="G2" s="62"/>
      <c r="H2" s="62" t="s">
        <v>5</v>
      </c>
      <c r="I2" s="62"/>
      <c r="J2" s="62" t="s">
        <v>6</v>
      </c>
      <c r="K2" s="62"/>
      <c r="L2" s="62" t="s">
        <v>21</v>
      </c>
      <c r="M2" s="62"/>
      <c r="N2" s="3" t="s">
        <v>8</v>
      </c>
      <c r="O2" s="3" t="s">
        <v>9</v>
      </c>
    </row>
    <row r="3" spans="1:15" x14ac:dyDescent="0.2">
      <c r="A3" s="2">
        <v>115</v>
      </c>
      <c r="B3" s="2" t="s">
        <v>190</v>
      </c>
      <c r="C3" s="2">
        <v>2012</v>
      </c>
      <c r="D3" s="7">
        <v>7.83</v>
      </c>
      <c r="E3" s="2">
        <f>RANK(D3,$D$3:$D$20,1)</f>
        <v>1</v>
      </c>
      <c r="F3" s="7">
        <v>40.9</v>
      </c>
      <c r="G3" s="2">
        <f>RANK(F3,$F$3:$F$20,0)</f>
        <v>1</v>
      </c>
      <c r="H3" s="30">
        <v>378</v>
      </c>
      <c r="I3" s="2">
        <f>RANK(H3,$H$3:$H$20,0)</f>
        <v>1</v>
      </c>
      <c r="J3" s="2">
        <v>8.93</v>
      </c>
      <c r="K3" s="2">
        <f>RANK(J3,$J$3:$J$20,1)</f>
        <v>2</v>
      </c>
      <c r="L3" s="2">
        <v>1.397</v>
      </c>
      <c r="M3" s="2">
        <f>RANK(L3,$L$3:$L$20,1)</f>
        <v>5</v>
      </c>
      <c r="N3" s="1">
        <f>E3+G3+I3+K3+M3</f>
        <v>10</v>
      </c>
      <c r="O3" s="1">
        <f>RANK(N3,$N$3:$N$20,1)</f>
        <v>1</v>
      </c>
    </row>
    <row r="4" spans="1:15" x14ac:dyDescent="0.2">
      <c r="A4" s="2">
        <v>114</v>
      </c>
      <c r="B4" s="2" t="s">
        <v>117</v>
      </c>
      <c r="C4" s="2">
        <v>2010</v>
      </c>
      <c r="D4" s="7">
        <v>8.18</v>
      </c>
      <c r="E4" s="2">
        <f>RANK(D4,$D$3:$D$20,1)</f>
        <v>2</v>
      </c>
      <c r="F4" s="7">
        <v>27.2</v>
      </c>
      <c r="G4" s="2">
        <f>RANK(F4,$F$3:$F$20,0)</f>
        <v>3</v>
      </c>
      <c r="H4" s="30">
        <v>365</v>
      </c>
      <c r="I4" s="2">
        <f>RANK(H4,$H$3:$H$20,0)</f>
        <v>3</v>
      </c>
      <c r="J4" s="2">
        <v>8.68</v>
      </c>
      <c r="K4" s="2">
        <f>RANK(J4,$J$3:$J$20,1)</f>
        <v>1</v>
      </c>
      <c r="L4" s="2">
        <v>1.24</v>
      </c>
      <c r="M4" s="2">
        <f>RANK(L4,$L$3:$L$20,1)</f>
        <v>3</v>
      </c>
      <c r="N4" s="1">
        <f>E4+G4+I4+K4+M4</f>
        <v>12</v>
      </c>
      <c r="O4" s="1">
        <f>RANK(N4,$N$3:$N$20,1)</f>
        <v>2</v>
      </c>
    </row>
    <row r="5" spans="1:15" x14ac:dyDescent="0.2">
      <c r="A5" s="2">
        <v>117</v>
      </c>
      <c r="B5" s="2" t="s">
        <v>191</v>
      </c>
      <c r="C5" s="2">
        <v>2012</v>
      </c>
      <c r="D5" s="7">
        <v>8.43</v>
      </c>
      <c r="E5" s="2">
        <f>RANK(D5,$D$3:$D$20,1)</f>
        <v>4</v>
      </c>
      <c r="F5" s="7">
        <v>20.2</v>
      </c>
      <c r="G5" s="2">
        <f>RANK(F5,$F$3:$F$20,0)</f>
        <v>4</v>
      </c>
      <c r="H5" s="30">
        <v>371</v>
      </c>
      <c r="I5" s="2">
        <f>RANK(H5,$H$3:$H$20,0)</f>
        <v>2</v>
      </c>
      <c r="J5" s="2">
        <v>9.74</v>
      </c>
      <c r="K5" s="2">
        <f>RANK(J5,$J$3:$J$20,1)</f>
        <v>3</v>
      </c>
      <c r="L5" s="2">
        <v>1.2330000000000001</v>
      </c>
      <c r="M5" s="2">
        <f>RANK(L5,$L$3:$L$20,1)</f>
        <v>2</v>
      </c>
      <c r="N5" s="1">
        <f>E5+G5+I5+K5+M5</f>
        <v>15</v>
      </c>
      <c r="O5" s="1">
        <f>RANK(N5,$N$3:$N$20,1)</f>
        <v>3</v>
      </c>
    </row>
    <row r="6" spans="1:15" x14ac:dyDescent="0.2">
      <c r="A6" s="2">
        <v>118</v>
      </c>
      <c r="B6" s="2" t="s">
        <v>150</v>
      </c>
      <c r="C6" s="2">
        <v>2012</v>
      </c>
      <c r="D6" s="9">
        <v>8.4</v>
      </c>
      <c r="E6" s="2">
        <f>RANK(D6,$D$3:$D$20,1)</f>
        <v>3</v>
      </c>
      <c r="F6" s="7">
        <v>18.8</v>
      </c>
      <c r="G6" s="2">
        <f>RANK(F6,$F$3:$F$20,0)</f>
        <v>5</v>
      </c>
      <c r="H6" s="30">
        <v>361</v>
      </c>
      <c r="I6" s="2">
        <f>RANK(H6,$H$3:$H$20,0)</f>
        <v>4</v>
      </c>
      <c r="J6" s="2">
        <v>9.8699999999999992</v>
      </c>
      <c r="K6" s="2">
        <f>RANK(J6,$J$3:$J$20,1)</f>
        <v>4</v>
      </c>
      <c r="L6" s="2">
        <v>1.137</v>
      </c>
      <c r="M6" s="2">
        <f>RANK(L6,$L$3:$L$20,1)</f>
        <v>1</v>
      </c>
      <c r="N6" s="1">
        <f>E6+G6+I6+K6+M6</f>
        <v>17</v>
      </c>
      <c r="O6" s="1">
        <f>RANK(N6,$N$3:$N$20,1)</f>
        <v>4</v>
      </c>
    </row>
    <row r="7" spans="1:15" x14ac:dyDescent="0.2">
      <c r="A7" s="2">
        <v>112</v>
      </c>
      <c r="B7" s="2" t="s">
        <v>32</v>
      </c>
      <c r="C7" s="2">
        <v>2012</v>
      </c>
      <c r="D7" s="7">
        <v>8.75</v>
      </c>
      <c r="E7" s="2">
        <f>RANK(D7,$D$3:$D$20,1)</f>
        <v>5</v>
      </c>
      <c r="F7" s="7">
        <v>31</v>
      </c>
      <c r="G7" s="2">
        <f>RANK(F7,$F$3:$F$20,0)</f>
        <v>2</v>
      </c>
      <c r="H7" s="30">
        <v>328</v>
      </c>
      <c r="I7" s="2">
        <f>RANK(H7,$H$3:$H$20,0)</f>
        <v>5</v>
      </c>
      <c r="J7" s="2">
        <v>10</v>
      </c>
      <c r="K7" s="2">
        <f>RANK(J7,$J$3:$J$20,1)</f>
        <v>5</v>
      </c>
      <c r="L7" s="2">
        <v>1.319</v>
      </c>
      <c r="M7" s="2">
        <f>RANK(L7,$L$3:$L$20,1)</f>
        <v>4</v>
      </c>
      <c r="N7" s="1">
        <f>E7+G7+I7+K7+M7</f>
        <v>21</v>
      </c>
      <c r="O7" s="1">
        <f>RANK(N7,$N$3:$N$20,1)</f>
        <v>5</v>
      </c>
    </row>
    <row r="8" spans="1:15" x14ac:dyDescent="0.2">
      <c r="D8" s="33"/>
      <c r="F8" s="33"/>
      <c r="H8" s="29"/>
      <c r="N8" s="34"/>
      <c r="O8" s="34"/>
    </row>
    <row r="9" spans="1:15" x14ac:dyDescent="0.2">
      <c r="D9" s="33"/>
      <c r="F9" s="33"/>
      <c r="H9" s="29"/>
      <c r="N9" s="34"/>
      <c r="O9" s="34"/>
    </row>
    <row r="10" spans="1:15" x14ac:dyDescent="0.2">
      <c r="D10" s="33"/>
      <c r="F10" s="33"/>
      <c r="H10" s="29"/>
      <c r="N10" s="34"/>
      <c r="O10" s="34"/>
    </row>
    <row r="11" spans="1:15" x14ac:dyDescent="0.2">
      <c r="F11" s="33"/>
      <c r="H11" s="29"/>
      <c r="N11" s="34"/>
      <c r="O11" s="34"/>
    </row>
    <row r="12" spans="1:15" x14ac:dyDescent="0.2">
      <c r="F12" s="33"/>
      <c r="H12" s="29"/>
      <c r="N12" s="34"/>
      <c r="O12" s="34"/>
    </row>
    <row r="13" spans="1:15" x14ac:dyDescent="0.2">
      <c r="F13" s="33"/>
      <c r="H13" s="29"/>
      <c r="N13" s="34"/>
      <c r="O13" s="34"/>
    </row>
    <row r="14" spans="1:15" x14ac:dyDescent="0.2">
      <c r="F14" s="33"/>
      <c r="H14" s="29"/>
      <c r="N14" s="34"/>
      <c r="O14" s="34"/>
    </row>
    <row r="15" spans="1:15" x14ac:dyDescent="0.2">
      <c r="F15" s="33"/>
      <c r="H15" s="29"/>
      <c r="N15" s="34"/>
      <c r="O15" s="34"/>
    </row>
    <row r="16" spans="1:15" x14ac:dyDescent="0.2">
      <c r="F16" s="33"/>
      <c r="H16" s="29"/>
      <c r="N16" s="34"/>
      <c r="O16" s="34"/>
    </row>
    <row r="17" spans="6:15" x14ac:dyDescent="0.2">
      <c r="F17" s="33"/>
      <c r="H17" s="29"/>
      <c r="N17" s="34"/>
      <c r="O17" s="34"/>
    </row>
    <row r="18" spans="6:15" x14ac:dyDescent="0.2">
      <c r="F18" s="33"/>
      <c r="H18" s="29"/>
      <c r="N18" s="34"/>
      <c r="O18" s="34"/>
    </row>
    <row r="19" spans="6:15" x14ac:dyDescent="0.2">
      <c r="F19" s="33"/>
      <c r="H19" s="29"/>
      <c r="N19" s="34"/>
      <c r="O19" s="34"/>
    </row>
  </sheetData>
  <autoFilter ref="A2:O2" xr:uid="{C2493AAD-F1BE-4350-A383-8B5DBE19FA4A}">
    <filterColumn colId="3" showButton="0"/>
    <filterColumn colId="5" showButton="0"/>
    <filterColumn colId="7" showButton="0"/>
    <filterColumn colId="9" showButton="0"/>
    <filterColumn colId="11" showButton="0"/>
    <sortState xmlns:xlrd2="http://schemas.microsoft.com/office/spreadsheetml/2017/richdata2" ref="A3:O7">
      <sortCondition ref="O2"/>
    </sortState>
  </autoFilter>
  <mergeCells count="6">
    <mergeCell ref="L2:M2"/>
    <mergeCell ref="A1:H1"/>
    <mergeCell ref="D2:E2"/>
    <mergeCell ref="F2:G2"/>
    <mergeCell ref="H2:I2"/>
    <mergeCell ref="J2:K2"/>
  </mergeCells>
  <pageMargins left="0.7" right="0.7" top="0.78740157499999996" bottom="0.78740157499999996" header="0.3" footer="0.3"/>
  <pageSetup paperSize="9" scale="80" fitToHeight="0" orientation="landscape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26703-6B74-4E3B-96A7-F85992878DD1}">
  <sheetPr>
    <pageSetUpPr fitToPage="1"/>
  </sheetPr>
  <dimension ref="A1:W50"/>
  <sheetViews>
    <sheetView workbookViewId="0">
      <selection activeCell="A4" sqref="A4:P18"/>
    </sheetView>
  </sheetViews>
  <sheetFormatPr baseColWidth="10" defaultColWidth="8.83203125" defaultRowHeight="15" x14ac:dyDescent="0.2"/>
  <cols>
    <col min="1" max="1" width="5.5" customWidth="1"/>
    <col min="2" max="2" width="22.33203125" customWidth="1"/>
    <col min="3" max="3" width="6.6640625" customWidth="1"/>
    <col min="4" max="4" width="5.33203125" customWidth="1"/>
    <col min="5" max="5" width="7.6640625" customWidth="1"/>
    <col min="6" max="6" width="7" customWidth="1"/>
    <col min="7" max="7" width="11" customWidth="1"/>
    <col min="8" max="8" width="7.1640625" customWidth="1"/>
    <col min="9" max="9" width="7" customWidth="1"/>
    <col min="10" max="10" width="8.5" customWidth="1"/>
    <col min="11" max="11" width="7.5" customWidth="1"/>
    <col min="12" max="12" width="9.5" customWidth="1"/>
    <col min="13" max="13" width="8.33203125" customWidth="1"/>
    <col min="14" max="14" width="9.6640625" customWidth="1"/>
    <col min="15" max="15" width="7.83203125" customWidth="1"/>
    <col min="16" max="16" width="8.6640625" customWidth="1"/>
    <col min="17" max="17" width="6.5" customWidth="1"/>
  </cols>
  <sheetData>
    <row r="1" spans="1:23" ht="19" x14ac:dyDescent="0.25">
      <c r="A1" s="11" t="s">
        <v>82</v>
      </c>
    </row>
    <row r="3" spans="1:23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22</v>
      </c>
      <c r="N3" s="6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2">
      <c r="A4" s="2">
        <v>90</v>
      </c>
      <c r="B4" s="2" t="s">
        <v>23</v>
      </c>
      <c r="C4" s="2">
        <v>2014</v>
      </c>
      <c r="D4" s="4" t="s">
        <v>133</v>
      </c>
      <c r="E4" s="7">
        <v>8.74</v>
      </c>
      <c r="F4" s="2">
        <f t="shared" ref="F4:F18" si="0">RANK(E4,$E$4:$E$18,1)</f>
        <v>9</v>
      </c>
      <c r="G4" s="7">
        <v>9.8000000000000007</v>
      </c>
      <c r="H4" s="2">
        <f t="shared" ref="H4:H18" si="1">RANK(G4,$G$4:$G$18,0)</f>
        <v>12</v>
      </c>
      <c r="I4" s="7">
        <v>3</v>
      </c>
      <c r="J4" s="2">
        <f t="shared" ref="J4:J18" si="2">RANK(I4,$I$4:$I$18,0)</f>
        <v>7</v>
      </c>
      <c r="K4" s="2">
        <v>9.33</v>
      </c>
      <c r="L4" s="2">
        <f t="shared" ref="L4:L18" si="3">RANK(K4,$K$4:$K$18,1)</f>
        <v>6</v>
      </c>
      <c r="M4" s="2">
        <v>89.18</v>
      </c>
      <c r="N4" s="2">
        <f t="shared" ref="N4:N18" si="4">RANK(M4,$M$4:$M$18,1)</f>
        <v>5</v>
      </c>
      <c r="O4" s="1">
        <f t="shared" ref="O4:O18" si="5">F4+H4+J4+L4+N4</f>
        <v>39</v>
      </c>
      <c r="P4" s="1">
        <f t="shared" ref="P4:P18" si="6">RANK(O4,$O$4:$O$18,1)</f>
        <v>7</v>
      </c>
      <c r="Q4" s="1"/>
      <c r="S4">
        <v>60</v>
      </c>
      <c r="T4">
        <v>29.18</v>
      </c>
      <c r="U4">
        <f t="shared" ref="U4:U7" si="7">S4+T4</f>
        <v>89.18</v>
      </c>
      <c r="W4">
        <f>U4-V4</f>
        <v>89.18</v>
      </c>
    </row>
    <row r="5" spans="1:23" x14ac:dyDescent="0.2">
      <c r="A5" s="2">
        <v>91</v>
      </c>
      <c r="B5" s="8" t="s">
        <v>28</v>
      </c>
      <c r="C5" s="2">
        <v>2014</v>
      </c>
      <c r="D5" s="4" t="s">
        <v>133</v>
      </c>
      <c r="E5" s="7">
        <v>7.94</v>
      </c>
      <c r="F5" s="2">
        <f t="shared" si="0"/>
        <v>1</v>
      </c>
      <c r="G5" s="7">
        <v>14.5</v>
      </c>
      <c r="H5" s="2">
        <f t="shared" si="1"/>
        <v>7</v>
      </c>
      <c r="I5" s="7">
        <v>3.03</v>
      </c>
      <c r="J5" s="2">
        <f t="shared" si="2"/>
        <v>5</v>
      </c>
      <c r="K5" s="2">
        <v>8.49</v>
      </c>
      <c r="L5" s="2">
        <f t="shared" si="3"/>
        <v>1</v>
      </c>
      <c r="M5" s="2">
        <v>80.61</v>
      </c>
      <c r="N5" s="2">
        <f t="shared" si="4"/>
        <v>2</v>
      </c>
      <c r="O5" s="1">
        <f t="shared" si="5"/>
        <v>16</v>
      </c>
      <c r="P5" s="1">
        <f t="shared" si="6"/>
        <v>2</v>
      </c>
      <c r="Q5" s="1"/>
      <c r="S5">
        <v>60</v>
      </c>
      <c r="T5">
        <v>30.61</v>
      </c>
      <c r="U5">
        <f t="shared" si="7"/>
        <v>90.61</v>
      </c>
      <c r="V5">
        <v>10</v>
      </c>
      <c r="W5">
        <f>U5-V5</f>
        <v>80.61</v>
      </c>
    </row>
    <row r="6" spans="1:23" ht="15" customHeight="1" x14ac:dyDescent="0.2">
      <c r="A6" s="2">
        <v>93</v>
      </c>
      <c r="B6" s="2" t="s">
        <v>104</v>
      </c>
      <c r="C6" s="2">
        <v>2015</v>
      </c>
      <c r="D6" s="4" t="s">
        <v>133</v>
      </c>
      <c r="E6" s="7">
        <v>8.59</v>
      </c>
      <c r="F6" s="2">
        <f t="shared" si="0"/>
        <v>7</v>
      </c>
      <c r="G6" s="7">
        <v>12</v>
      </c>
      <c r="H6" s="2">
        <f t="shared" si="1"/>
        <v>9</v>
      </c>
      <c r="I6" s="7">
        <v>3.11</v>
      </c>
      <c r="J6" s="2">
        <f t="shared" si="2"/>
        <v>4</v>
      </c>
      <c r="K6" s="2">
        <v>9.0399999999999991</v>
      </c>
      <c r="L6" s="2">
        <f t="shared" si="3"/>
        <v>5</v>
      </c>
      <c r="M6" s="2">
        <v>83.3</v>
      </c>
      <c r="N6" s="2">
        <f t="shared" si="4"/>
        <v>3</v>
      </c>
      <c r="O6" s="1">
        <f t="shared" si="5"/>
        <v>28</v>
      </c>
      <c r="P6" s="1">
        <f t="shared" si="6"/>
        <v>4</v>
      </c>
      <c r="Q6" s="1"/>
      <c r="S6">
        <v>60</v>
      </c>
      <c r="T6">
        <v>53.3</v>
      </c>
      <c r="U6">
        <f t="shared" si="7"/>
        <v>113.3</v>
      </c>
      <c r="V6">
        <v>30</v>
      </c>
      <c r="W6">
        <f t="shared" ref="W6:W18" si="8">U6-V6</f>
        <v>83.3</v>
      </c>
    </row>
    <row r="7" spans="1:23" x14ac:dyDescent="0.2">
      <c r="A7" s="2">
        <v>95</v>
      </c>
      <c r="B7" s="2" t="s">
        <v>44</v>
      </c>
      <c r="C7" s="2">
        <v>2015</v>
      </c>
      <c r="D7" s="4" t="s">
        <v>133</v>
      </c>
      <c r="E7" s="7">
        <v>8.3000000000000007</v>
      </c>
      <c r="F7" s="2">
        <f t="shared" si="0"/>
        <v>5</v>
      </c>
      <c r="G7" s="7">
        <v>19.600000000000001</v>
      </c>
      <c r="H7" s="2">
        <f t="shared" si="1"/>
        <v>1</v>
      </c>
      <c r="I7" s="7">
        <v>2.77</v>
      </c>
      <c r="J7" s="2">
        <f t="shared" si="2"/>
        <v>9</v>
      </c>
      <c r="K7" s="2">
        <v>9.44</v>
      </c>
      <c r="L7" s="2">
        <f t="shared" si="3"/>
        <v>7</v>
      </c>
      <c r="M7" s="2">
        <v>100.28999999999999</v>
      </c>
      <c r="N7" s="2">
        <f t="shared" si="4"/>
        <v>11</v>
      </c>
      <c r="O7" s="1">
        <f t="shared" si="5"/>
        <v>33</v>
      </c>
      <c r="P7" s="1">
        <f t="shared" si="6"/>
        <v>6</v>
      </c>
      <c r="Q7" s="1"/>
      <c r="S7">
        <v>120</v>
      </c>
      <c r="T7">
        <v>30.29</v>
      </c>
      <c r="U7">
        <f t="shared" si="7"/>
        <v>150.29</v>
      </c>
      <c r="V7">
        <v>50</v>
      </c>
      <c r="W7">
        <f t="shared" si="8"/>
        <v>100.28999999999999</v>
      </c>
    </row>
    <row r="8" spans="1:23" x14ac:dyDescent="0.2">
      <c r="A8" s="2">
        <v>99</v>
      </c>
      <c r="B8" s="2" t="s">
        <v>107</v>
      </c>
      <c r="C8" s="2">
        <v>2015</v>
      </c>
      <c r="D8" s="4" t="s">
        <v>133</v>
      </c>
      <c r="E8" s="7">
        <v>8.9600000000000009</v>
      </c>
      <c r="F8" s="2">
        <f t="shared" si="0"/>
        <v>11</v>
      </c>
      <c r="G8" s="7">
        <v>9.8000000000000007</v>
      </c>
      <c r="H8" s="2">
        <f t="shared" si="1"/>
        <v>12</v>
      </c>
      <c r="I8" s="7">
        <v>2.71</v>
      </c>
      <c r="J8" s="2">
        <f t="shared" si="2"/>
        <v>11</v>
      </c>
      <c r="K8" s="2">
        <v>9.6300000000000008</v>
      </c>
      <c r="L8" s="2">
        <f t="shared" si="3"/>
        <v>8</v>
      </c>
      <c r="M8" s="2">
        <v>108.63</v>
      </c>
      <c r="N8" s="2">
        <f t="shared" si="4"/>
        <v>15</v>
      </c>
      <c r="O8" s="1">
        <f t="shared" si="5"/>
        <v>57</v>
      </c>
      <c r="P8" s="1">
        <f t="shared" si="6"/>
        <v>12</v>
      </c>
      <c r="Q8" s="1"/>
      <c r="S8">
        <v>180</v>
      </c>
      <c r="T8">
        <v>8.6300000000000008</v>
      </c>
      <c r="U8">
        <f t="shared" ref="U8:U18" si="9">S8+T8</f>
        <v>188.63</v>
      </c>
      <c r="V8">
        <v>80</v>
      </c>
      <c r="W8">
        <f t="shared" si="8"/>
        <v>108.63</v>
      </c>
    </row>
    <row r="9" spans="1:23" x14ac:dyDescent="0.2">
      <c r="A9" s="2">
        <v>100</v>
      </c>
      <c r="B9" s="2" t="s">
        <v>108</v>
      </c>
      <c r="C9" s="2">
        <v>2014</v>
      </c>
      <c r="D9" s="4" t="s">
        <v>133</v>
      </c>
      <c r="E9" s="7">
        <v>8.26</v>
      </c>
      <c r="F9" s="2">
        <f t="shared" si="0"/>
        <v>3</v>
      </c>
      <c r="G9" s="7">
        <v>15.7</v>
      </c>
      <c r="H9" s="2">
        <f t="shared" si="1"/>
        <v>5</v>
      </c>
      <c r="I9" s="7">
        <v>3.02</v>
      </c>
      <c r="J9" s="2">
        <f t="shared" si="2"/>
        <v>6</v>
      </c>
      <c r="K9" s="2">
        <v>10.5</v>
      </c>
      <c r="L9" s="2">
        <f t="shared" si="3"/>
        <v>14</v>
      </c>
      <c r="M9" s="2">
        <v>101.05000000000001</v>
      </c>
      <c r="N9" s="2">
        <f t="shared" si="4"/>
        <v>12</v>
      </c>
      <c r="O9" s="1">
        <f t="shared" si="5"/>
        <v>40</v>
      </c>
      <c r="P9" s="1">
        <f t="shared" si="6"/>
        <v>8</v>
      </c>
      <c r="Q9" s="1"/>
      <c r="S9">
        <v>180</v>
      </c>
      <c r="T9">
        <v>11.05</v>
      </c>
      <c r="U9">
        <f t="shared" si="9"/>
        <v>191.05</v>
      </c>
      <c r="V9">
        <v>90</v>
      </c>
      <c r="W9">
        <f t="shared" si="8"/>
        <v>101.05000000000001</v>
      </c>
    </row>
    <row r="10" spans="1:23" x14ac:dyDescent="0.2">
      <c r="A10" s="2">
        <v>101</v>
      </c>
      <c r="B10" s="2" t="s">
        <v>109</v>
      </c>
      <c r="C10" s="2">
        <v>2015</v>
      </c>
      <c r="D10" s="4" t="s">
        <v>133</v>
      </c>
      <c r="E10" s="7">
        <v>8.84</v>
      </c>
      <c r="F10" s="2">
        <f t="shared" si="0"/>
        <v>10</v>
      </c>
      <c r="G10" s="7">
        <v>9.6</v>
      </c>
      <c r="H10" s="2">
        <f t="shared" si="1"/>
        <v>14</v>
      </c>
      <c r="I10" s="7">
        <v>2.64</v>
      </c>
      <c r="J10" s="2">
        <f t="shared" si="2"/>
        <v>13</v>
      </c>
      <c r="K10" s="2">
        <v>9.8800000000000008</v>
      </c>
      <c r="L10" s="2">
        <f t="shared" si="3"/>
        <v>12</v>
      </c>
      <c r="M10" s="2">
        <v>95.210000000000008</v>
      </c>
      <c r="N10" s="2">
        <f t="shared" si="4"/>
        <v>10</v>
      </c>
      <c r="O10" s="1">
        <f t="shared" si="5"/>
        <v>59</v>
      </c>
      <c r="P10" s="1">
        <f t="shared" si="6"/>
        <v>13</v>
      </c>
      <c r="Q10" s="1"/>
      <c r="S10">
        <v>180</v>
      </c>
      <c r="T10">
        <v>15.21</v>
      </c>
      <c r="U10">
        <f t="shared" si="9"/>
        <v>195.21</v>
      </c>
      <c r="V10">
        <v>100</v>
      </c>
      <c r="W10">
        <f t="shared" si="8"/>
        <v>95.210000000000008</v>
      </c>
    </row>
    <row r="11" spans="1:23" x14ac:dyDescent="0.2">
      <c r="A11" s="2">
        <v>102</v>
      </c>
      <c r="B11" s="2" t="s">
        <v>110</v>
      </c>
      <c r="C11" s="2">
        <v>2014</v>
      </c>
      <c r="D11" s="4" t="s">
        <v>133</v>
      </c>
      <c r="E11" s="7">
        <v>8.56</v>
      </c>
      <c r="F11" s="2">
        <f t="shared" si="0"/>
        <v>6</v>
      </c>
      <c r="G11" s="7">
        <v>18</v>
      </c>
      <c r="H11" s="2">
        <f t="shared" si="1"/>
        <v>3</v>
      </c>
      <c r="I11" s="7">
        <v>3.32</v>
      </c>
      <c r="J11" s="2">
        <f t="shared" si="2"/>
        <v>3</v>
      </c>
      <c r="K11" s="2">
        <v>9.0299999999999994</v>
      </c>
      <c r="L11" s="2">
        <f t="shared" si="3"/>
        <v>4</v>
      </c>
      <c r="M11" s="2">
        <v>86.6</v>
      </c>
      <c r="N11" s="2">
        <f t="shared" si="4"/>
        <v>4</v>
      </c>
      <c r="O11" s="1">
        <f t="shared" si="5"/>
        <v>20</v>
      </c>
      <c r="P11" s="1">
        <f t="shared" si="6"/>
        <v>3</v>
      </c>
      <c r="Q11" s="1"/>
      <c r="S11">
        <v>180</v>
      </c>
      <c r="T11">
        <v>16.600000000000001</v>
      </c>
      <c r="U11">
        <f t="shared" si="9"/>
        <v>196.6</v>
      </c>
      <c r="V11">
        <v>110</v>
      </c>
      <c r="W11">
        <f t="shared" si="8"/>
        <v>86.6</v>
      </c>
    </row>
    <row r="12" spans="1:23" x14ac:dyDescent="0.2">
      <c r="A12" s="2">
        <v>103</v>
      </c>
      <c r="B12" s="2" t="s">
        <v>111</v>
      </c>
      <c r="C12" s="2">
        <v>2014</v>
      </c>
      <c r="D12" s="4" t="s">
        <v>133</v>
      </c>
      <c r="E12" s="7">
        <v>8.26</v>
      </c>
      <c r="F12" s="2">
        <f t="shared" si="0"/>
        <v>3</v>
      </c>
      <c r="G12" s="7">
        <v>18.7</v>
      </c>
      <c r="H12" s="2">
        <f t="shared" si="1"/>
        <v>2</v>
      </c>
      <c r="I12" s="7">
        <v>3.57</v>
      </c>
      <c r="J12" s="2">
        <f t="shared" si="2"/>
        <v>1</v>
      </c>
      <c r="K12" s="2">
        <v>8.93</v>
      </c>
      <c r="L12" s="2">
        <f t="shared" si="3"/>
        <v>3</v>
      </c>
      <c r="M12" s="2">
        <v>79.31</v>
      </c>
      <c r="N12" s="2">
        <f t="shared" si="4"/>
        <v>1</v>
      </c>
      <c r="O12" s="1">
        <f t="shared" si="5"/>
        <v>10</v>
      </c>
      <c r="P12" s="1">
        <f t="shared" si="6"/>
        <v>1</v>
      </c>
      <c r="Q12" s="1"/>
      <c r="S12">
        <v>180</v>
      </c>
      <c r="T12">
        <v>19.309999999999999</v>
      </c>
      <c r="U12">
        <f t="shared" si="9"/>
        <v>199.31</v>
      </c>
      <c r="V12">
        <v>120</v>
      </c>
      <c r="W12">
        <f t="shared" si="8"/>
        <v>79.31</v>
      </c>
    </row>
    <row r="13" spans="1:23" x14ac:dyDescent="0.2">
      <c r="A13" s="2">
        <v>104</v>
      </c>
      <c r="B13" s="2" t="s">
        <v>112</v>
      </c>
      <c r="C13" s="2">
        <v>2014</v>
      </c>
      <c r="D13" s="4" t="s">
        <v>133</v>
      </c>
      <c r="E13" s="7">
        <v>9.41</v>
      </c>
      <c r="F13" s="2">
        <f t="shared" si="0"/>
        <v>13</v>
      </c>
      <c r="G13" s="7">
        <v>11.6</v>
      </c>
      <c r="H13" s="2">
        <f t="shared" si="1"/>
        <v>10</v>
      </c>
      <c r="I13" s="7">
        <v>2.5499999999999998</v>
      </c>
      <c r="J13" s="2">
        <f t="shared" si="2"/>
        <v>14</v>
      </c>
      <c r="K13" s="2">
        <v>9.89</v>
      </c>
      <c r="L13" s="2">
        <f t="shared" si="3"/>
        <v>13</v>
      </c>
      <c r="M13" s="2">
        <v>95.039999999999992</v>
      </c>
      <c r="N13" s="2">
        <f t="shared" si="4"/>
        <v>9</v>
      </c>
      <c r="O13" s="1">
        <f t="shared" si="5"/>
        <v>59</v>
      </c>
      <c r="P13" s="1">
        <f t="shared" si="6"/>
        <v>13</v>
      </c>
      <c r="Q13" s="1"/>
      <c r="S13">
        <v>180</v>
      </c>
      <c r="T13">
        <v>45.04</v>
      </c>
      <c r="U13">
        <f t="shared" si="9"/>
        <v>225.04</v>
      </c>
      <c r="V13">
        <v>130</v>
      </c>
      <c r="W13">
        <f t="shared" si="8"/>
        <v>95.039999999999992</v>
      </c>
    </row>
    <row r="14" spans="1:23" x14ac:dyDescent="0.2">
      <c r="A14" s="2">
        <v>105</v>
      </c>
      <c r="B14" s="2" t="s">
        <v>113</v>
      </c>
      <c r="C14" s="2">
        <v>2015</v>
      </c>
      <c r="D14" s="4" t="s">
        <v>133</v>
      </c>
      <c r="E14" s="7">
        <v>9.44</v>
      </c>
      <c r="F14" s="2">
        <f t="shared" si="0"/>
        <v>14</v>
      </c>
      <c r="G14" s="7">
        <v>11</v>
      </c>
      <c r="H14" s="2">
        <f t="shared" si="1"/>
        <v>11</v>
      </c>
      <c r="I14" s="7">
        <v>2.48</v>
      </c>
      <c r="J14" s="2">
        <f t="shared" si="2"/>
        <v>15</v>
      </c>
      <c r="K14" s="2">
        <v>9.64</v>
      </c>
      <c r="L14" s="2">
        <f t="shared" si="3"/>
        <v>9</v>
      </c>
      <c r="M14" s="2">
        <v>103.49000000000001</v>
      </c>
      <c r="N14" s="2">
        <f t="shared" si="4"/>
        <v>13</v>
      </c>
      <c r="O14" s="1">
        <f t="shared" si="5"/>
        <v>62</v>
      </c>
      <c r="P14" s="1">
        <f t="shared" si="6"/>
        <v>15</v>
      </c>
      <c r="Q14" s="1"/>
      <c r="S14">
        <v>240</v>
      </c>
      <c r="T14">
        <v>3.49</v>
      </c>
      <c r="U14">
        <f t="shared" si="9"/>
        <v>243.49</v>
      </c>
      <c r="V14">
        <v>140</v>
      </c>
      <c r="W14">
        <f t="shared" si="8"/>
        <v>103.49000000000001</v>
      </c>
    </row>
    <row r="15" spans="1:23" x14ac:dyDescent="0.2">
      <c r="A15" s="2">
        <v>106</v>
      </c>
      <c r="B15" s="2" t="s">
        <v>114</v>
      </c>
      <c r="C15" s="2">
        <v>2015</v>
      </c>
      <c r="D15" s="4" t="s">
        <v>133</v>
      </c>
      <c r="E15" s="7">
        <v>9.18</v>
      </c>
      <c r="F15" s="2">
        <f t="shared" si="0"/>
        <v>12</v>
      </c>
      <c r="G15" s="7">
        <v>15.6</v>
      </c>
      <c r="H15" s="2">
        <f t="shared" si="1"/>
        <v>6</v>
      </c>
      <c r="I15" s="7">
        <v>2.77</v>
      </c>
      <c r="J15" s="2">
        <f t="shared" si="2"/>
        <v>9</v>
      </c>
      <c r="K15" s="2">
        <v>9.64</v>
      </c>
      <c r="L15" s="2">
        <f t="shared" si="3"/>
        <v>9</v>
      </c>
      <c r="M15" s="2">
        <v>105.19999999999999</v>
      </c>
      <c r="N15" s="2">
        <f t="shared" si="4"/>
        <v>14</v>
      </c>
      <c r="O15" s="1">
        <f t="shared" si="5"/>
        <v>50</v>
      </c>
      <c r="P15" s="1">
        <f t="shared" si="6"/>
        <v>10</v>
      </c>
      <c r="Q15" s="1"/>
      <c r="S15">
        <v>240</v>
      </c>
      <c r="T15">
        <v>15.2</v>
      </c>
      <c r="U15">
        <f t="shared" si="9"/>
        <v>255.2</v>
      </c>
      <c r="V15">
        <v>150</v>
      </c>
      <c r="W15">
        <f t="shared" si="8"/>
        <v>105.19999999999999</v>
      </c>
    </row>
    <row r="16" spans="1:23" x14ac:dyDescent="0.2">
      <c r="A16" s="2">
        <v>109</v>
      </c>
      <c r="B16" s="2" t="s">
        <v>139</v>
      </c>
      <c r="C16" s="2">
        <v>2014</v>
      </c>
      <c r="D16" s="4" t="s">
        <v>133</v>
      </c>
      <c r="E16" s="7">
        <v>8.6300000000000008</v>
      </c>
      <c r="F16" s="2">
        <f t="shared" si="0"/>
        <v>8</v>
      </c>
      <c r="G16" s="7">
        <v>12.5</v>
      </c>
      <c r="H16" s="2">
        <f t="shared" si="1"/>
        <v>8</v>
      </c>
      <c r="I16" s="7">
        <v>2.91</v>
      </c>
      <c r="J16" s="2">
        <f t="shared" si="2"/>
        <v>8</v>
      </c>
      <c r="K16" s="2">
        <v>9.76</v>
      </c>
      <c r="L16" s="2">
        <f t="shared" si="3"/>
        <v>11</v>
      </c>
      <c r="M16" s="2">
        <v>92.170000000000016</v>
      </c>
      <c r="N16" s="2">
        <f t="shared" si="4"/>
        <v>6</v>
      </c>
      <c r="O16" s="1">
        <f t="shared" si="5"/>
        <v>41</v>
      </c>
      <c r="P16" s="1">
        <f t="shared" si="6"/>
        <v>9</v>
      </c>
      <c r="Q16" s="1"/>
      <c r="S16">
        <v>240</v>
      </c>
      <c r="T16">
        <v>32.17</v>
      </c>
      <c r="U16">
        <f t="shared" si="9"/>
        <v>272.17</v>
      </c>
      <c r="V16">
        <v>180</v>
      </c>
      <c r="W16">
        <f t="shared" si="8"/>
        <v>92.170000000000016</v>
      </c>
    </row>
    <row r="17" spans="1:23" x14ac:dyDescent="0.2">
      <c r="A17" s="2">
        <v>111</v>
      </c>
      <c r="B17" s="2" t="s">
        <v>141</v>
      </c>
      <c r="C17" s="2">
        <v>2014</v>
      </c>
      <c r="D17" s="4" t="s">
        <v>133</v>
      </c>
      <c r="E17" s="7">
        <v>9.49</v>
      </c>
      <c r="F17" s="2">
        <f t="shared" si="0"/>
        <v>15</v>
      </c>
      <c r="G17" s="7">
        <v>16.3</v>
      </c>
      <c r="H17" s="2">
        <f t="shared" si="1"/>
        <v>4</v>
      </c>
      <c r="I17" s="7">
        <v>2.7</v>
      </c>
      <c r="J17" s="2">
        <f t="shared" si="2"/>
        <v>12</v>
      </c>
      <c r="K17" s="2">
        <v>10.59</v>
      </c>
      <c r="L17" s="2">
        <f t="shared" si="3"/>
        <v>15</v>
      </c>
      <c r="M17" s="2">
        <v>93.269999999999982</v>
      </c>
      <c r="N17" s="2">
        <f t="shared" si="4"/>
        <v>8</v>
      </c>
      <c r="O17" s="1">
        <f t="shared" si="5"/>
        <v>54</v>
      </c>
      <c r="P17" s="1">
        <f t="shared" si="6"/>
        <v>11</v>
      </c>
      <c r="Q17" s="1"/>
      <c r="S17">
        <v>240</v>
      </c>
      <c r="T17">
        <v>53.27</v>
      </c>
      <c r="U17">
        <f t="shared" si="9"/>
        <v>293.27</v>
      </c>
      <c r="V17">
        <v>200</v>
      </c>
      <c r="W17">
        <f t="shared" si="8"/>
        <v>93.269999999999982</v>
      </c>
    </row>
    <row r="18" spans="1:23" x14ac:dyDescent="0.2">
      <c r="A18" s="2">
        <v>114</v>
      </c>
      <c r="B18" s="2" t="s">
        <v>144</v>
      </c>
      <c r="C18" s="2">
        <v>2014</v>
      </c>
      <c r="D18" s="4" t="s">
        <v>133</v>
      </c>
      <c r="E18" s="7">
        <v>8.09</v>
      </c>
      <c r="F18" s="2">
        <f t="shared" si="0"/>
        <v>2</v>
      </c>
      <c r="G18" s="7">
        <v>8.1999999999999993</v>
      </c>
      <c r="H18" s="2">
        <f t="shared" si="1"/>
        <v>15</v>
      </c>
      <c r="I18" s="7">
        <v>3.42</v>
      </c>
      <c r="J18" s="2">
        <f t="shared" si="2"/>
        <v>2</v>
      </c>
      <c r="K18" s="2">
        <v>8.68</v>
      </c>
      <c r="L18" s="2">
        <f t="shared" si="3"/>
        <v>2</v>
      </c>
      <c r="M18" s="2">
        <v>92.230000000000018</v>
      </c>
      <c r="N18" s="2">
        <f t="shared" si="4"/>
        <v>7</v>
      </c>
      <c r="O18" s="1">
        <f t="shared" si="5"/>
        <v>28</v>
      </c>
      <c r="P18" s="1">
        <f t="shared" si="6"/>
        <v>4</v>
      </c>
      <c r="Q18" s="1"/>
      <c r="S18">
        <v>300</v>
      </c>
      <c r="T18">
        <v>22.23</v>
      </c>
      <c r="U18">
        <f t="shared" si="9"/>
        <v>322.23</v>
      </c>
      <c r="V18">
        <v>230</v>
      </c>
      <c r="W18">
        <f t="shared" si="8"/>
        <v>92.230000000000018</v>
      </c>
    </row>
    <row r="19" spans="1:23" x14ac:dyDescent="0.2"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2" spans="1:23" x14ac:dyDescent="0.2">
      <c r="A22" s="3" t="s">
        <v>0</v>
      </c>
      <c r="B22" s="3" t="s">
        <v>1</v>
      </c>
      <c r="C22" s="3" t="s">
        <v>2</v>
      </c>
      <c r="D22" s="3" t="s">
        <v>10</v>
      </c>
      <c r="E22" s="62" t="s">
        <v>3</v>
      </c>
      <c r="F22" s="62"/>
      <c r="G22" s="62" t="s">
        <v>4</v>
      </c>
      <c r="H22" s="62"/>
      <c r="I22" s="62" t="s">
        <v>5</v>
      </c>
      <c r="J22" s="62"/>
      <c r="K22" s="62" t="s">
        <v>6</v>
      </c>
      <c r="L22" s="62"/>
      <c r="M22" s="62" t="s">
        <v>22</v>
      </c>
      <c r="N22" s="62"/>
      <c r="O22" s="3" t="s">
        <v>8</v>
      </c>
      <c r="P22" s="3" t="s">
        <v>9</v>
      </c>
    </row>
    <row r="23" spans="1:23" x14ac:dyDescent="0.2">
      <c r="A23" s="2">
        <v>94</v>
      </c>
      <c r="B23" s="2" t="s">
        <v>41</v>
      </c>
      <c r="C23" s="2">
        <v>2015</v>
      </c>
      <c r="D23" s="4" t="s">
        <v>134</v>
      </c>
      <c r="E23" s="7">
        <v>7.63</v>
      </c>
      <c r="F23" s="2">
        <v>1</v>
      </c>
      <c r="G23" s="7">
        <v>17.5</v>
      </c>
      <c r="H23" s="2">
        <v>9</v>
      </c>
      <c r="I23" s="7">
        <v>3.89</v>
      </c>
      <c r="J23" s="2">
        <v>1</v>
      </c>
      <c r="K23" s="2">
        <v>8.44</v>
      </c>
      <c r="L23" s="2">
        <v>1</v>
      </c>
      <c r="M23" s="2">
        <v>77.39</v>
      </c>
      <c r="N23" s="2">
        <v>1</v>
      </c>
      <c r="O23" s="1">
        <v>13</v>
      </c>
      <c r="P23" s="1">
        <v>1</v>
      </c>
    </row>
    <row r="24" spans="1:23" x14ac:dyDescent="0.2">
      <c r="A24" s="2">
        <v>92</v>
      </c>
      <c r="B24" s="2" t="s">
        <v>25</v>
      </c>
      <c r="C24" s="2">
        <v>2015</v>
      </c>
      <c r="D24" s="4" t="s">
        <v>134</v>
      </c>
      <c r="E24" s="7">
        <v>7.98</v>
      </c>
      <c r="F24" s="2">
        <v>3</v>
      </c>
      <c r="G24" s="7">
        <v>22.2</v>
      </c>
      <c r="H24" s="2">
        <v>2</v>
      </c>
      <c r="I24" s="7">
        <v>3.53</v>
      </c>
      <c r="J24" s="2">
        <v>3</v>
      </c>
      <c r="K24" s="2">
        <v>8.49</v>
      </c>
      <c r="L24" s="2">
        <v>2</v>
      </c>
      <c r="M24" s="2">
        <v>89.33</v>
      </c>
      <c r="N24" s="2">
        <v>3</v>
      </c>
      <c r="O24" s="1">
        <v>13</v>
      </c>
      <c r="P24" s="1">
        <v>2</v>
      </c>
    </row>
    <row r="25" spans="1:23" x14ac:dyDescent="0.2">
      <c r="A25" s="2">
        <v>112</v>
      </c>
      <c r="B25" s="2" t="s">
        <v>142</v>
      </c>
      <c r="C25" s="2">
        <v>2014</v>
      </c>
      <c r="D25" s="4" t="s">
        <v>134</v>
      </c>
      <c r="E25" s="7">
        <v>8.2100000000000009</v>
      </c>
      <c r="F25" s="2">
        <v>4</v>
      </c>
      <c r="G25" s="7">
        <v>18.100000000000001</v>
      </c>
      <c r="H25" s="2">
        <v>8</v>
      </c>
      <c r="I25" s="7">
        <v>3.81</v>
      </c>
      <c r="J25" s="2">
        <v>2</v>
      </c>
      <c r="K25" s="2">
        <v>8.73</v>
      </c>
      <c r="L25" s="2">
        <v>4</v>
      </c>
      <c r="M25" s="2">
        <v>95.199999999999989</v>
      </c>
      <c r="N25" s="2">
        <v>5</v>
      </c>
      <c r="O25" s="1">
        <v>23</v>
      </c>
      <c r="P25" s="1">
        <v>3</v>
      </c>
    </row>
    <row r="26" spans="1:23" x14ac:dyDescent="0.2">
      <c r="A26" s="2">
        <v>107</v>
      </c>
      <c r="B26" s="2" t="s">
        <v>115</v>
      </c>
      <c r="C26" s="2">
        <v>2015</v>
      </c>
      <c r="D26" s="4" t="s">
        <v>134</v>
      </c>
      <c r="E26" s="7">
        <v>7.83</v>
      </c>
      <c r="F26" s="2">
        <v>2</v>
      </c>
      <c r="G26" s="7">
        <v>18.5</v>
      </c>
      <c r="H26" s="2">
        <v>7</v>
      </c>
      <c r="I26" s="7">
        <v>3.5</v>
      </c>
      <c r="J26" s="2">
        <v>4</v>
      </c>
      <c r="K26" s="2">
        <v>8.5399999999999991</v>
      </c>
      <c r="L26" s="2">
        <v>3</v>
      </c>
      <c r="M26" s="2">
        <v>103.50999999999999</v>
      </c>
      <c r="N26" s="2">
        <v>8</v>
      </c>
      <c r="O26" s="1">
        <v>24</v>
      </c>
      <c r="P26" s="1">
        <v>4</v>
      </c>
    </row>
    <row r="27" spans="1:23" x14ac:dyDescent="0.2">
      <c r="A27" s="2">
        <v>110</v>
      </c>
      <c r="B27" s="2" t="s">
        <v>140</v>
      </c>
      <c r="C27" s="2">
        <v>2014</v>
      </c>
      <c r="D27" s="4" t="s">
        <v>134</v>
      </c>
      <c r="E27" s="7">
        <v>8.34</v>
      </c>
      <c r="F27" s="2">
        <v>6</v>
      </c>
      <c r="G27" s="7">
        <v>19.600000000000001</v>
      </c>
      <c r="H27" s="2">
        <v>5</v>
      </c>
      <c r="I27" s="7">
        <v>3.41</v>
      </c>
      <c r="J27" s="2">
        <v>5</v>
      </c>
      <c r="K27" s="2">
        <v>9.06</v>
      </c>
      <c r="L27" s="2">
        <v>6</v>
      </c>
      <c r="M27" s="2">
        <v>84.279999999999973</v>
      </c>
      <c r="N27" s="2">
        <v>2</v>
      </c>
      <c r="O27" s="1">
        <v>24</v>
      </c>
      <c r="P27" s="1">
        <v>4</v>
      </c>
    </row>
    <row r="28" spans="1:23" x14ac:dyDescent="0.2">
      <c r="A28" s="2">
        <v>113</v>
      </c>
      <c r="B28" s="2" t="s">
        <v>143</v>
      </c>
      <c r="C28" s="2">
        <v>2014</v>
      </c>
      <c r="D28" s="4" t="s">
        <v>134</v>
      </c>
      <c r="E28" s="7">
        <v>8.3000000000000007</v>
      </c>
      <c r="F28" s="2">
        <v>5</v>
      </c>
      <c r="G28" s="7">
        <v>27.4</v>
      </c>
      <c r="H28" s="2">
        <v>1</v>
      </c>
      <c r="I28" s="7">
        <v>3.12</v>
      </c>
      <c r="J28" s="2">
        <v>7</v>
      </c>
      <c r="K28" s="2">
        <v>8.93</v>
      </c>
      <c r="L28" s="2">
        <v>5</v>
      </c>
      <c r="M28" s="2">
        <v>96.230000000000018</v>
      </c>
      <c r="N28" s="2">
        <v>7</v>
      </c>
      <c r="O28" s="1">
        <v>25</v>
      </c>
      <c r="P28" s="1">
        <v>6</v>
      </c>
    </row>
    <row r="29" spans="1:23" x14ac:dyDescent="0.2">
      <c r="A29" s="2">
        <v>96</v>
      </c>
      <c r="B29" s="2" t="s">
        <v>105</v>
      </c>
      <c r="C29" s="2">
        <v>2014</v>
      </c>
      <c r="D29" s="4" t="s">
        <v>134</v>
      </c>
      <c r="E29" s="7">
        <v>9.26</v>
      </c>
      <c r="F29" s="2">
        <v>8</v>
      </c>
      <c r="G29" s="7">
        <v>21.2</v>
      </c>
      <c r="H29" s="2">
        <v>3</v>
      </c>
      <c r="I29" s="7">
        <v>3.17</v>
      </c>
      <c r="J29" s="2">
        <v>6</v>
      </c>
      <c r="K29" s="2">
        <v>9.49</v>
      </c>
      <c r="L29" s="2">
        <v>7</v>
      </c>
      <c r="M29" s="2">
        <v>96.079999999999984</v>
      </c>
      <c r="N29" s="2">
        <v>6</v>
      </c>
      <c r="O29" s="1">
        <v>30</v>
      </c>
      <c r="P29" s="1">
        <v>7</v>
      </c>
    </row>
    <row r="30" spans="1:23" x14ac:dyDescent="0.2">
      <c r="A30" s="2">
        <v>108</v>
      </c>
      <c r="B30" s="2" t="s">
        <v>138</v>
      </c>
      <c r="C30" s="2">
        <v>2014</v>
      </c>
      <c r="D30" s="4" t="s">
        <v>134</v>
      </c>
      <c r="E30" s="7">
        <v>9.23</v>
      </c>
      <c r="F30" s="2">
        <v>7</v>
      </c>
      <c r="G30" s="7">
        <v>20.5</v>
      </c>
      <c r="H30" s="2">
        <v>4</v>
      </c>
      <c r="I30" s="7">
        <v>2.95</v>
      </c>
      <c r="J30" s="2">
        <v>8</v>
      </c>
      <c r="K30" s="2">
        <v>9.61</v>
      </c>
      <c r="L30" s="2">
        <v>8</v>
      </c>
      <c r="M30" s="2">
        <v>94.18</v>
      </c>
      <c r="N30" s="2">
        <v>4</v>
      </c>
      <c r="O30" s="1">
        <v>31</v>
      </c>
      <c r="P30" s="1">
        <v>8</v>
      </c>
    </row>
    <row r="31" spans="1:23" x14ac:dyDescent="0.2">
      <c r="A31" s="2">
        <v>115</v>
      </c>
      <c r="B31" s="2" t="s">
        <v>145</v>
      </c>
      <c r="C31" s="2">
        <v>2015</v>
      </c>
      <c r="D31" s="2" t="s">
        <v>134</v>
      </c>
      <c r="E31" s="2">
        <v>9.26</v>
      </c>
      <c r="F31" s="2">
        <v>8</v>
      </c>
      <c r="G31" s="2">
        <v>18.899999999999999</v>
      </c>
      <c r="H31" s="2">
        <v>6</v>
      </c>
      <c r="I31" s="2">
        <v>2.82</v>
      </c>
      <c r="J31" s="2">
        <v>9</v>
      </c>
      <c r="K31" s="2">
        <v>10.59</v>
      </c>
      <c r="L31" s="2">
        <v>9</v>
      </c>
      <c r="M31" s="2">
        <v>7786.19</v>
      </c>
      <c r="N31" s="2">
        <v>11</v>
      </c>
      <c r="O31" s="2">
        <v>43</v>
      </c>
      <c r="P31" s="2">
        <v>9</v>
      </c>
    </row>
    <row r="32" spans="1:23" x14ac:dyDescent="0.2">
      <c r="A32" s="2">
        <v>97</v>
      </c>
      <c r="B32" s="2" t="s">
        <v>137</v>
      </c>
      <c r="C32" s="2">
        <v>2015</v>
      </c>
      <c r="D32" s="4" t="s">
        <v>134</v>
      </c>
      <c r="E32" s="7">
        <v>10.029999999999999</v>
      </c>
      <c r="F32" s="2">
        <v>10</v>
      </c>
      <c r="G32" s="7">
        <v>6.9</v>
      </c>
      <c r="H32" s="2">
        <v>10</v>
      </c>
      <c r="I32" s="7">
        <v>2.5499999999999998</v>
      </c>
      <c r="J32" s="2">
        <v>10</v>
      </c>
      <c r="K32" s="2">
        <v>11.69</v>
      </c>
      <c r="L32" s="2">
        <v>10</v>
      </c>
      <c r="M32" s="2">
        <v>111.78999999999999</v>
      </c>
      <c r="N32" s="2">
        <v>9</v>
      </c>
      <c r="O32" s="1">
        <v>49</v>
      </c>
      <c r="P32" s="1">
        <v>10</v>
      </c>
    </row>
    <row r="33" spans="1:16" x14ac:dyDescent="0.2">
      <c r="A33">
        <v>98</v>
      </c>
      <c r="B33" t="s">
        <v>106</v>
      </c>
      <c r="C33">
        <v>2014</v>
      </c>
      <c r="D33" s="32" t="s">
        <v>134</v>
      </c>
      <c r="E33" s="33">
        <v>99</v>
      </c>
      <c r="F33">
        <v>11</v>
      </c>
      <c r="G33" s="33">
        <v>0</v>
      </c>
      <c r="H33">
        <v>11</v>
      </c>
      <c r="I33" s="33">
        <v>0</v>
      </c>
      <c r="J33">
        <v>11</v>
      </c>
      <c r="K33">
        <v>99</v>
      </c>
      <c r="L33">
        <v>11</v>
      </c>
      <c r="M33">
        <v>600</v>
      </c>
      <c r="N33">
        <v>10</v>
      </c>
      <c r="O33" s="34">
        <v>54</v>
      </c>
      <c r="P33" s="34">
        <v>11</v>
      </c>
    </row>
    <row r="35" spans="1:16" x14ac:dyDescent="0.2">
      <c r="A35" s="3" t="s">
        <v>0</v>
      </c>
      <c r="B35" s="3" t="s">
        <v>1</v>
      </c>
      <c r="C35" s="3" t="s">
        <v>2</v>
      </c>
      <c r="D35" s="3" t="s">
        <v>10</v>
      </c>
      <c r="E35" s="62" t="s">
        <v>3</v>
      </c>
      <c r="F35" s="62"/>
      <c r="G35" s="62" t="s">
        <v>4</v>
      </c>
      <c r="H35" s="62"/>
      <c r="I35" s="62" t="s">
        <v>5</v>
      </c>
      <c r="J35" s="62"/>
      <c r="K35" s="62" t="s">
        <v>6</v>
      </c>
      <c r="L35" s="62"/>
      <c r="M35" s="62" t="s">
        <v>22</v>
      </c>
      <c r="N35" s="62"/>
      <c r="O35" s="3" t="s">
        <v>8</v>
      </c>
      <c r="P35" s="3" t="s">
        <v>9</v>
      </c>
    </row>
    <row r="36" spans="1:16" x14ac:dyDescent="0.2">
      <c r="A36" s="2">
        <v>103</v>
      </c>
      <c r="B36" s="2" t="s">
        <v>111</v>
      </c>
      <c r="C36" s="2">
        <v>2014</v>
      </c>
      <c r="D36" s="4" t="s">
        <v>133</v>
      </c>
      <c r="E36" s="7">
        <v>8.26</v>
      </c>
      <c r="F36" s="2">
        <v>3</v>
      </c>
      <c r="G36" s="7">
        <v>18.7</v>
      </c>
      <c r="H36" s="2">
        <v>2</v>
      </c>
      <c r="I36" s="7">
        <v>3.57</v>
      </c>
      <c r="J36" s="2">
        <v>1</v>
      </c>
      <c r="K36" s="2">
        <v>8.93</v>
      </c>
      <c r="L36" s="2">
        <v>3</v>
      </c>
      <c r="M36" s="2">
        <v>69.31</v>
      </c>
      <c r="N36" s="2">
        <v>1</v>
      </c>
      <c r="O36" s="1">
        <v>10</v>
      </c>
      <c r="P36" s="1">
        <v>1</v>
      </c>
    </row>
    <row r="37" spans="1:16" x14ac:dyDescent="0.2">
      <c r="A37" s="2">
        <v>91</v>
      </c>
      <c r="B37" s="8" t="s">
        <v>28</v>
      </c>
      <c r="C37" s="2">
        <v>2014</v>
      </c>
      <c r="D37" s="4" t="s">
        <v>133</v>
      </c>
      <c r="E37" s="7">
        <v>7.94</v>
      </c>
      <c r="F37" s="2">
        <v>1</v>
      </c>
      <c r="G37" s="7">
        <v>14.5</v>
      </c>
      <c r="H37" s="2">
        <v>7</v>
      </c>
      <c r="I37" s="7">
        <v>3.03</v>
      </c>
      <c r="J37" s="2">
        <v>5</v>
      </c>
      <c r="K37" s="2">
        <v>8.49</v>
      </c>
      <c r="L37" s="2">
        <v>1</v>
      </c>
      <c r="M37" s="2">
        <v>80.61</v>
      </c>
      <c r="N37" s="2">
        <v>3</v>
      </c>
      <c r="O37" s="1">
        <v>17</v>
      </c>
      <c r="P37" s="1">
        <v>2</v>
      </c>
    </row>
    <row r="38" spans="1:16" x14ac:dyDescent="0.2">
      <c r="A38" s="2">
        <v>102</v>
      </c>
      <c r="B38" s="2" t="s">
        <v>110</v>
      </c>
      <c r="C38" s="2">
        <v>2014</v>
      </c>
      <c r="D38" s="4" t="s">
        <v>133</v>
      </c>
      <c r="E38" s="7">
        <v>8.56</v>
      </c>
      <c r="F38" s="2">
        <v>6</v>
      </c>
      <c r="G38" s="7">
        <v>18</v>
      </c>
      <c r="H38" s="2">
        <v>3</v>
      </c>
      <c r="I38" s="7">
        <v>3.32</v>
      </c>
      <c r="J38" s="2">
        <v>3</v>
      </c>
      <c r="K38" s="2">
        <v>9.0299999999999994</v>
      </c>
      <c r="L38" s="2">
        <v>4</v>
      </c>
      <c r="M38" s="2">
        <v>76.599999999999994</v>
      </c>
      <c r="N38" s="2">
        <v>2</v>
      </c>
      <c r="O38" s="1">
        <v>18</v>
      </c>
      <c r="P38" s="1">
        <v>3</v>
      </c>
    </row>
    <row r="39" spans="1:16" x14ac:dyDescent="0.2">
      <c r="A39" s="2">
        <v>114</v>
      </c>
      <c r="B39" s="2" t="s">
        <v>144</v>
      </c>
      <c r="C39" s="2">
        <v>2014</v>
      </c>
      <c r="D39" s="4" t="s">
        <v>133</v>
      </c>
      <c r="E39" s="7">
        <v>8.09</v>
      </c>
      <c r="F39" s="2">
        <v>2</v>
      </c>
      <c r="G39" s="7">
        <v>8.1999999999999993</v>
      </c>
      <c r="H39" s="2">
        <v>15</v>
      </c>
      <c r="I39" s="7">
        <v>3.42</v>
      </c>
      <c r="J39" s="2">
        <v>2</v>
      </c>
      <c r="K39" s="2">
        <v>8.68</v>
      </c>
      <c r="L39" s="2">
        <v>2</v>
      </c>
      <c r="M39" s="2">
        <v>82.230000000000018</v>
      </c>
      <c r="N39" s="2">
        <v>5</v>
      </c>
      <c r="O39" s="1">
        <v>26</v>
      </c>
      <c r="P39" s="1">
        <v>4</v>
      </c>
    </row>
    <row r="40" spans="1:16" x14ac:dyDescent="0.2">
      <c r="A40" s="2">
        <v>93</v>
      </c>
      <c r="B40" s="2" t="s">
        <v>104</v>
      </c>
      <c r="C40" s="2">
        <v>2015</v>
      </c>
      <c r="D40" s="4" t="s">
        <v>133</v>
      </c>
      <c r="E40" s="7">
        <v>8.59</v>
      </c>
      <c r="F40" s="2">
        <v>7</v>
      </c>
      <c r="G40" s="7">
        <v>12</v>
      </c>
      <c r="H40" s="2">
        <v>9</v>
      </c>
      <c r="I40" s="7">
        <v>3.11</v>
      </c>
      <c r="J40" s="2">
        <v>4</v>
      </c>
      <c r="K40" s="2">
        <v>9.0399999999999991</v>
      </c>
      <c r="L40" s="2">
        <v>5</v>
      </c>
      <c r="M40" s="2">
        <v>83.3</v>
      </c>
      <c r="N40" s="2">
        <v>7</v>
      </c>
      <c r="O40" s="1">
        <v>32</v>
      </c>
      <c r="P40" s="1">
        <v>5</v>
      </c>
    </row>
    <row r="41" spans="1:16" x14ac:dyDescent="0.2">
      <c r="A41" s="2">
        <v>95</v>
      </c>
      <c r="B41" s="2" t="s">
        <v>44</v>
      </c>
      <c r="C41" s="2">
        <v>2015</v>
      </c>
      <c r="D41" s="4" t="s">
        <v>133</v>
      </c>
      <c r="E41" s="7">
        <v>8.3000000000000007</v>
      </c>
      <c r="F41" s="2">
        <v>5</v>
      </c>
      <c r="G41" s="7">
        <v>19.600000000000001</v>
      </c>
      <c r="H41" s="2">
        <v>1</v>
      </c>
      <c r="I41" s="7">
        <v>2.77</v>
      </c>
      <c r="J41" s="2">
        <v>9</v>
      </c>
      <c r="K41" s="2">
        <v>9.44</v>
      </c>
      <c r="L41" s="2">
        <v>7</v>
      </c>
      <c r="M41" s="2">
        <v>100.28999999999999</v>
      </c>
      <c r="N41" s="2">
        <v>15</v>
      </c>
      <c r="O41" s="1">
        <v>37</v>
      </c>
      <c r="P41" s="1">
        <v>6</v>
      </c>
    </row>
    <row r="42" spans="1:16" x14ac:dyDescent="0.2">
      <c r="A42" s="2">
        <v>100</v>
      </c>
      <c r="B42" s="2" t="s">
        <v>108</v>
      </c>
      <c r="C42" s="2">
        <v>2014</v>
      </c>
      <c r="D42" s="4" t="s">
        <v>133</v>
      </c>
      <c r="E42" s="7">
        <v>8.26</v>
      </c>
      <c r="F42" s="2">
        <v>3</v>
      </c>
      <c r="G42" s="7">
        <v>15.7</v>
      </c>
      <c r="H42" s="2">
        <v>5</v>
      </c>
      <c r="I42" s="7">
        <v>3.02</v>
      </c>
      <c r="J42" s="2">
        <v>6</v>
      </c>
      <c r="K42" s="2">
        <v>10.5</v>
      </c>
      <c r="L42" s="2">
        <v>14</v>
      </c>
      <c r="M42" s="2">
        <v>91.050000000000011</v>
      </c>
      <c r="N42" s="2">
        <v>11</v>
      </c>
      <c r="O42" s="1">
        <v>39</v>
      </c>
      <c r="P42" s="1">
        <v>7</v>
      </c>
    </row>
    <row r="43" spans="1:16" x14ac:dyDescent="0.2">
      <c r="A43" s="2">
        <v>109</v>
      </c>
      <c r="B43" s="2" t="s">
        <v>139</v>
      </c>
      <c r="C43" s="2">
        <v>2014</v>
      </c>
      <c r="D43" s="4" t="s">
        <v>133</v>
      </c>
      <c r="E43" s="7">
        <v>8.6300000000000008</v>
      </c>
      <c r="F43" s="2">
        <v>8</v>
      </c>
      <c r="G43" s="7">
        <v>12.5</v>
      </c>
      <c r="H43" s="2">
        <v>8</v>
      </c>
      <c r="I43" s="7">
        <v>2.91</v>
      </c>
      <c r="J43" s="2">
        <v>8</v>
      </c>
      <c r="K43" s="2">
        <v>9.76</v>
      </c>
      <c r="L43" s="2">
        <v>11</v>
      </c>
      <c r="M43" s="2">
        <v>82.170000000000016</v>
      </c>
      <c r="N43" s="2">
        <v>4</v>
      </c>
      <c r="O43" s="1">
        <v>39</v>
      </c>
      <c r="P43" s="1">
        <v>7</v>
      </c>
    </row>
    <row r="44" spans="1:16" x14ac:dyDescent="0.2">
      <c r="A44" s="2">
        <v>90</v>
      </c>
      <c r="B44" s="2" t="s">
        <v>23</v>
      </c>
      <c r="C44" s="2">
        <v>2014</v>
      </c>
      <c r="D44" s="4" t="s">
        <v>133</v>
      </c>
      <c r="E44" s="7">
        <v>8.74</v>
      </c>
      <c r="F44" s="2">
        <v>9</v>
      </c>
      <c r="G44" s="7">
        <v>9.8000000000000007</v>
      </c>
      <c r="H44" s="2">
        <v>12</v>
      </c>
      <c r="I44" s="7">
        <v>3</v>
      </c>
      <c r="J44" s="2">
        <v>7</v>
      </c>
      <c r="K44" s="2">
        <v>9.33</v>
      </c>
      <c r="L44" s="2">
        <v>6</v>
      </c>
      <c r="M44" s="2">
        <v>89.18</v>
      </c>
      <c r="N44" s="2">
        <v>10</v>
      </c>
      <c r="O44" s="1">
        <v>44</v>
      </c>
      <c r="P44" s="1">
        <v>9</v>
      </c>
    </row>
    <row r="45" spans="1:16" x14ac:dyDescent="0.2">
      <c r="A45" s="2">
        <v>106</v>
      </c>
      <c r="B45" s="2" t="s">
        <v>114</v>
      </c>
      <c r="C45" s="2">
        <v>2015</v>
      </c>
      <c r="D45" s="4" t="s">
        <v>133</v>
      </c>
      <c r="E45" s="7">
        <v>9.18</v>
      </c>
      <c r="F45" s="2">
        <v>12</v>
      </c>
      <c r="G45" s="7">
        <v>15.6</v>
      </c>
      <c r="H45" s="2">
        <v>6</v>
      </c>
      <c r="I45" s="7">
        <v>2.77</v>
      </c>
      <c r="J45" s="2">
        <v>9</v>
      </c>
      <c r="K45" s="2">
        <v>9.64</v>
      </c>
      <c r="L45" s="2">
        <v>9</v>
      </c>
      <c r="M45" s="2">
        <v>95.199999999999989</v>
      </c>
      <c r="N45" s="2">
        <v>13</v>
      </c>
      <c r="O45" s="1">
        <v>49</v>
      </c>
      <c r="P45" s="1">
        <v>10</v>
      </c>
    </row>
    <row r="46" spans="1:16" x14ac:dyDescent="0.2">
      <c r="A46" s="2">
        <v>111</v>
      </c>
      <c r="B46" s="2" t="s">
        <v>141</v>
      </c>
      <c r="C46" s="2">
        <v>2014</v>
      </c>
      <c r="D46" s="4" t="s">
        <v>133</v>
      </c>
      <c r="E46" s="7">
        <v>9.49</v>
      </c>
      <c r="F46" s="2">
        <v>15</v>
      </c>
      <c r="G46" s="7">
        <v>16.3</v>
      </c>
      <c r="H46" s="2">
        <v>4</v>
      </c>
      <c r="I46" s="7">
        <v>2.7</v>
      </c>
      <c r="J46" s="2">
        <v>12</v>
      </c>
      <c r="K46" s="2">
        <v>10.59</v>
      </c>
      <c r="L46" s="2">
        <v>15</v>
      </c>
      <c r="M46" s="2">
        <v>83.269999999999982</v>
      </c>
      <c r="N46" s="2">
        <v>6</v>
      </c>
      <c r="O46" s="1">
        <v>52</v>
      </c>
      <c r="P46" s="1">
        <v>11</v>
      </c>
    </row>
    <row r="47" spans="1:16" x14ac:dyDescent="0.2">
      <c r="A47" s="2">
        <v>99</v>
      </c>
      <c r="B47" s="2" t="s">
        <v>107</v>
      </c>
      <c r="C47" s="2">
        <v>2015</v>
      </c>
      <c r="D47" s="4" t="s">
        <v>133</v>
      </c>
      <c r="E47" s="7">
        <v>8.9600000000000009</v>
      </c>
      <c r="F47" s="2">
        <v>11</v>
      </c>
      <c r="G47" s="7">
        <v>9.8000000000000007</v>
      </c>
      <c r="H47" s="2">
        <v>12</v>
      </c>
      <c r="I47" s="7">
        <v>2.71</v>
      </c>
      <c r="J47" s="2">
        <v>11</v>
      </c>
      <c r="K47" s="2">
        <v>9.6300000000000008</v>
      </c>
      <c r="L47" s="2">
        <v>8</v>
      </c>
      <c r="M47" s="2">
        <v>98.63</v>
      </c>
      <c r="N47" s="2">
        <v>14</v>
      </c>
      <c r="O47" s="1">
        <v>56</v>
      </c>
      <c r="P47" s="1">
        <v>12</v>
      </c>
    </row>
    <row r="48" spans="1:16" x14ac:dyDescent="0.2">
      <c r="A48" s="2">
        <v>101</v>
      </c>
      <c r="B48" s="2" t="s">
        <v>109</v>
      </c>
      <c r="C48" s="2">
        <v>2015</v>
      </c>
      <c r="D48" s="4" t="s">
        <v>133</v>
      </c>
      <c r="E48" s="7">
        <v>8.84</v>
      </c>
      <c r="F48" s="2">
        <v>10</v>
      </c>
      <c r="G48" s="7">
        <v>9.6</v>
      </c>
      <c r="H48" s="2">
        <v>14</v>
      </c>
      <c r="I48" s="7">
        <v>2.64</v>
      </c>
      <c r="J48" s="2">
        <v>13</v>
      </c>
      <c r="K48" s="2">
        <v>9.8800000000000008</v>
      </c>
      <c r="L48" s="2">
        <v>12</v>
      </c>
      <c r="M48" s="2">
        <v>85.210000000000008</v>
      </c>
      <c r="N48" s="2">
        <v>9</v>
      </c>
      <c r="O48" s="1">
        <v>58</v>
      </c>
      <c r="P48" s="1">
        <v>13</v>
      </c>
    </row>
    <row r="49" spans="1:16" x14ac:dyDescent="0.2">
      <c r="A49" s="2">
        <v>104</v>
      </c>
      <c r="B49" s="2" t="s">
        <v>112</v>
      </c>
      <c r="C49" s="2">
        <v>2014</v>
      </c>
      <c r="D49" s="4" t="s">
        <v>133</v>
      </c>
      <c r="E49" s="7">
        <v>9.41</v>
      </c>
      <c r="F49" s="2">
        <v>13</v>
      </c>
      <c r="G49" s="7">
        <v>11.6</v>
      </c>
      <c r="H49" s="2">
        <v>10</v>
      </c>
      <c r="I49" s="7">
        <v>2.5499999999999998</v>
      </c>
      <c r="J49" s="2">
        <v>14</v>
      </c>
      <c r="K49" s="2">
        <v>9.89</v>
      </c>
      <c r="L49" s="2">
        <v>13</v>
      </c>
      <c r="M49" s="2">
        <v>85.039999999999992</v>
      </c>
      <c r="N49" s="2">
        <v>8</v>
      </c>
      <c r="O49" s="1">
        <v>58</v>
      </c>
      <c r="P49" s="1">
        <v>13</v>
      </c>
    </row>
    <row r="50" spans="1:16" x14ac:dyDescent="0.2">
      <c r="A50" s="2">
        <v>105</v>
      </c>
      <c r="B50" s="2" t="s">
        <v>113</v>
      </c>
      <c r="C50" s="2">
        <v>2015</v>
      </c>
      <c r="D50" s="4" t="s">
        <v>133</v>
      </c>
      <c r="E50" s="7">
        <v>9.44</v>
      </c>
      <c r="F50" s="2">
        <v>14</v>
      </c>
      <c r="G50" s="7">
        <v>11</v>
      </c>
      <c r="H50" s="2">
        <v>11</v>
      </c>
      <c r="I50" s="7">
        <v>2.48</v>
      </c>
      <c r="J50" s="2">
        <v>15</v>
      </c>
      <c r="K50" s="2">
        <v>9.64</v>
      </c>
      <c r="L50" s="2">
        <v>9</v>
      </c>
      <c r="M50" s="2">
        <v>93.490000000000009</v>
      </c>
      <c r="N50" s="2">
        <v>12</v>
      </c>
      <c r="O50" s="1">
        <v>61</v>
      </c>
      <c r="P50" s="1">
        <v>15</v>
      </c>
    </row>
  </sheetData>
  <autoFilter ref="A3:Q18" xr:uid="{00000000-0001-0000-03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5">
    <mergeCell ref="E35:F35"/>
    <mergeCell ref="G35:H35"/>
    <mergeCell ref="I35:J35"/>
    <mergeCell ref="K35:L35"/>
    <mergeCell ref="M35:N35"/>
    <mergeCell ref="E3:F3"/>
    <mergeCell ref="G3:H3"/>
    <mergeCell ref="I3:J3"/>
    <mergeCell ref="K3:L3"/>
    <mergeCell ref="M3:N3"/>
    <mergeCell ref="E22:F22"/>
    <mergeCell ref="G22:H22"/>
    <mergeCell ref="I22:J22"/>
    <mergeCell ref="K22:L22"/>
    <mergeCell ref="M22:N22"/>
  </mergeCells>
  <pageMargins left="0.31496062992125984" right="0.31496062992125984" top="0.78740157480314965" bottom="0.78740157480314965" header="0.31496062992125984" footer="0.31496062992125984"/>
  <pageSetup paperSize="9" scale="63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285AF-A60C-422A-AEDF-936DC5E644D8}">
  <sheetPr>
    <pageSetUpPr fitToPage="1"/>
  </sheetPr>
  <dimension ref="A1:W47"/>
  <sheetViews>
    <sheetView workbookViewId="0">
      <selection activeCell="H28" sqref="H28"/>
    </sheetView>
  </sheetViews>
  <sheetFormatPr baseColWidth="10" defaultColWidth="8.83203125" defaultRowHeight="15" x14ac:dyDescent="0.2"/>
  <cols>
    <col min="1" max="1" width="5.5" customWidth="1"/>
    <col min="2" max="2" width="22.33203125" customWidth="1"/>
    <col min="3" max="3" width="6.6640625" customWidth="1"/>
    <col min="4" max="4" width="5.33203125" customWidth="1"/>
    <col min="5" max="5" width="7.6640625" customWidth="1"/>
    <col min="6" max="6" width="7" customWidth="1"/>
    <col min="7" max="7" width="11" customWidth="1"/>
    <col min="8" max="8" width="7.1640625" customWidth="1"/>
    <col min="9" max="9" width="7" customWidth="1"/>
    <col min="10" max="10" width="8.5" customWidth="1"/>
    <col min="11" max="11" width="7.5" customWidth="1"/>
    <col min="12" max="12" width="9.5" customWidth="1"/>
    <col min="13" max="13" width="8.33203125" customWidth="1"/>
    <col min="14" max="14" width="9.6640625" customWidth="1"/>
    <col min="15" max="15" width="7.83203125" customWidth="1"/>
    <col min="16" max="16" width="8.6640625" customWidth="1"/>
    <col min="17" max="17" width="6.5" customWidth="1"/>
  </cols>
  <sheetData>
    <row r="1" spans="1:23" ht="19" x14ac:dyDescent="0.25">
      <c r="A1" s="11" t="s">
        <v>82</v>
      </c>
    </row>
    <row r="3" spans="1:23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22</v>
      </c>
      <c r="N3" s="6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2">
      <c r="A4" s="2">
        <v>92</v>
      </c>
      <c r="B4" s="2" t="s">
        <v>25</v>
      </c>
      <c r="C4" s="2">
        <v>2015</v>
      </c>
      <c r="D4" s="4" t="s">
        <v>134</v>
      </c>
      <c r="E4" s="7">
        <v>7.98</v>
      </c>
      <c r="F4" s="2">
        <f t="shared" ref="F4:F14" si="0">RANK(E4,$E$4:$E$14,1)</f>
        <v>3</v>
      </c>
      <c r="G4" s="7">
        <v>22.2</v>
      </c>
      <c r="H4" s="2">
        <f t="shared" ref="H4:H14" si="1">RANK(G4,$G$4:$G$14,0)</f>
        <v>2</v>
      </c>
      <c r="I4" s="7">
        <v>3.53</v>
      </c>
      <c r="J4" s="2">
        <f t="shared" ref="J4:J14" si="2">RANK(I4,$I$4:$I$14,0)</f>
        <v>3</v>
      </c>
      <c r="K4" s="2">
        <v>8.49</v>
      </c>
      <c r="L4" s="2">
        <f t="shared" ref="L4:L14" si="3">RANK(K4,$K$4:$K$14,1)</f>
        <v>2</v>
      </c>
      <c r="M4" s="2">
        <v>89.33</v>
      </c>
      <c r="N4" s="2">
        <f t="shared" ref="N4:N14" si="4">RANK(M4,$M$4:$M$14,1)</f>
        <v>3</v>
      </c>
      <c r="O4" s="1">
        <f t="shared" ref="O4:O14" si="5">F4+H4+J4+L4+N4</f>
        <v>13</v>
      </c>
      <c r="P4" s="1">
        <f t="shared" ref="P4:P14" si="6">RANK(O4,$O$4:$O$14,1)</f>
        <v>1</v>
      </c>
      <c r="Q4" s="1"/>
      <c r="S4">
        <v>60</v>
      </c>
      <c r="T4">
        <v>49.33</v>
      </c>
      <c r="U4">
        <f t="shared" ref="U4:U5" si="7">S4+T4</f>
        <v>109.33</v>
      </c>
      <c r="V4">
        <v>20</v>
      </c>
      <c r="W4">
        <f t="shared" ref="W4:W14" si="8">U4-V4</f>
        <v>89.33</v>
      </c>
    </row>
    <row r="5" spans="1:23" x14ac:dyDescent="0.2">
      <c r="A5" s="2">
        <v>94</v>
      </c>
      <c r="B5" s="2" t="s">
        <v>41</v>
      </c>
      <c r="C5" s="2">
        <v>2015</v>
      </c>
      <c r="D5" s="4" t="s">
        <v>134</v>
      </c>
      <c r="E5" s="7">
        <v>7.63</v>
      </c>
      <c r="F5" s="2">
        <f t="shared" si="0"/>
        <v>1</v>
      </c>
      <c r="G5" s="7">
        <v>17.5</v>
      </c>
      <c r="H5" s="2">
        <f t="shared" si="1"/>
        <v>9</v>
      </c>
      <c r="I5" s="7">
        <v>3.89</v>
      </c>
      <c r="J5" s="2">
        <f t="shared" si="2"/>
        <v>1</v>
      </c>
      <c r="K5" s="2">
        <v>8.44</v>
      </c>
      <c r="L5" s="2">
        <f t="shared" si="3"/>
        <v>1</v>
      </c>
      <c r="M5" s="2">
        <v>77.39</v>
      </c>
      <c r="N5" s="2">
        <f t="shared" si="4"/>
        <v>1</v>
      </c>
      <c r="O5" s="1">
        <f t="shared" si="5"/>
        <v>13</v>
      </c>
      <c r="P5" s="1">
        <f t="shared" si="6"/>
        <v>1</v>
      </c>
      <c r="Q5" s="1"/>
      <c r="S5">
        <v>60</v>
      </c>
      <c r="T5">
        <v>57.39</v>
      </c>
      <c r="U5">
        <f t="shared" si="7"/>
        <v>117.39</v>
      </c>
      <c r="V5">
        <v>40</v>
      </c>
      <c r="W5">
        <f t="shared" si="8"/>
        <v>77.39</v>
      </c>
    </row>
    <row r="6" spans="1:23" x14ac:dyDescent="0.2">
      <c r="A6" s="2">
        <v>96</v>
      </c>
      <c r="B6" s="2" t="s">
        <v>105</v>
      </c>
      <c r="C6" s="2">
        <v>2014</v>
      </c>
      <c r="D6" s="4" t="s">
        <v>134</v>
      </c>
      <c r="E6" s="7">
        <v>9.26</v>
      </c>
      <c r="F6" s="2">
        <f t="shared" si="0"/>
        <v>8</v>
      </c>
      <c r="G6" s="7">
        <v>21.2</v>
      </c>
      <c r="H6" s="2">
        <f t="shared" si="1"/>
        <v>3</v>
      </c>
      <c r="I6" s="7">
        <v>3.17</v>
      </c>
      <c r="J6" s="2">
        <f t="shared" si="2"/>
        <v>6</v>
      </c>
      <c r="K6" s="2">
        <v>9.49</v>
      </c>
      <c r="L6" s="2">
        <f t="shared" si="3"/>
        <v>7</v>
      </c>
      <c r="M6" s="2">
        <v>96.079999999999984</v>
      </c>
      <c r="N6" s="2">
        <f t="shared" si="4"/>
        <v>6</v>
      </c>
      <c r="O6" s="1">
        <f t="shared" si="5"/>
        <v>30</v>
      </c>
      <c r="P6" s="1">
        <f t="shared" si="6"/>
        <v>7</v>
      </c>
      <c r="Q6" s="1"/>
      <c r="S6">
        <v>120</v>
      </c>
      <c r="T6">
        <v>36.08</v>
      </c>
      <c r="U6">
        <f>S6+T6</f>
        <v>156.07999999999998</v>
      </c>
      <c r="V6">
        <v>60</v>
      </c>
      <c r="W6">
        <f t="shared" si="8"/>
        <v>96.079999999999984</v>
      </c>
    </row>
    <row r="7" spans="1:23" x14ac:dyDescent="0.2">
      <c r="A7" s="2">
        <v>97</v>
      </c>
      <c r="B7" s="2" t="s">
        <v>137</v>
      </c>
      <c r="C7" s="2">
        <v>2015</v>
      </c>
      <c r="D7" s="4" t="s">
        <v>134</v>
      </c>
      <c r="E7" s="7">
        <v>10.029999999999999</v>
      </c>
      <c r="F7" s="2">
        <f t="shared" si="0"/>
        <v>10</v>
      </c>
      <c r="G7" s="7">
        <v>6.9</v>
      </c>
      <c r="H7" s="2">
        <f t="shared" si="1"/>
        <v>10</v>
      </c>
      <c r="I7" s="7">
        <v>2.5499999999999998</v>
      </c>
      <c r="J7" s="2">
        <f t="shared" si="2"/>
        <v>10</v>
      </c>
      <c r="K7" s="2">
        <v>11.69</v>
      </c>
      <c r="L7" s="2">
        <f t="shared" si="3"/>
        <v>10</v>
      </c>
      <c r="M7" s="2">
        <v>111.78999999999999</v>
      </c>
      <c r="N7" s="2">
        <f t="shared" si="4"/>
        <v>9</v>
      </c>
      <c r="O7" s="1">
        <f t="shared" si="5"/>
        <v>49</v>
      </c>
      <c r="P7" s="1">
        <f t="shared" si="6"/>
        <v>10</v>
      </c>
      <c r="Q7" s="1"/>
      <c r="S7">
        <v>180</v>
      </c>
      <c r="T7">
        <v>1.79</v>
      </c>
      <c r="U7">
        <f t="shared" ref="U7:U14" si="9">S7+T7</f>
        <v>181.79</v>
      </c>
      <c r="V7">
        <v>70</v>
      </c>
      <c r="W7">
        <f t="shared" si="8"/>
        <v>111.78999999999999</v>
      </c>
    </row>
    <row r="8" spans="1:23" x14ac:dyDescent="0.2">
      <c r="A8" s="13">
        <v>98</v>
      </c>
      <c r="B8" s="13" t="s">
        <v>106</v>
      </c>
      <c r="C8" s="13">
        <v>2014</v>
      </c>
      <c r="D8" s="14" t="s">
        <v>134</v>
      </c>
      <c r="E8" s="15">
        <v>99</v>
      </c>
      <c r="F8" s="2">
        <f t="shared" si="0"/>
        <v>11</v>
      </c>
      <c r="G8" s="15">
        <v>0</v>
      </c>
      <c r="H8" s="2">
        <f t="shared" si="1"/>
        <v>11</v>
      </c>
      <c r="I8" s="15">
        <v>0</v>
      </c>
      <c r="J8" s="2">
        <f t="shared" si="2"/>
        <v>11</v>
      </c>
      <c r="K8" s="13">
        <v>99</v>
      </c>
      <c r="L8" s="2">
        <f t="shared" si="3"/>
        <v>11</v>
      </c>
      <c r="M8" s="2">
        <v>600</v>
      </c>
      <c r="N8" s="2">
        <f t="shared" si="4"/>
        <v>10</v>
      </c>
      <c r="O8" s="16">
        <f t="shared" si="5"/>
        <v>54</v>
      </c>
      <c r="P8" s="1">
        <f t="shared" si="6"/>
        <v>11</v>
      </c>
      <c r="Q8" s="16"/>
      <c r="S8">
        <v>600</v>
      </c>
      <c r="U8">
        <f t="shared" si="9"/>
        <v>600</v>
      </c>
      <c r="W8">
        <f t="shared" si="8"/>
        <v>600</v>
      </c>
    </row>
    <row r="9" spans="1:23" x14ac:dyDescent="0.2">
      <c r="A9" s="2">
        <v>107</v>
      </c>
      <c r="B9" s="2" t="s">
        <v>115</v>
      </c>
      <c r="C9" s="2">
        <v>2015</v>
      </c>
      <c r="D9" s="4" t="s">
        <v>134</v>
      </c>
      <c r="E9" s="7">
        <v>7.83</v>
      </c>
      <c r="F9" s="2">
        <f t="shared" si="0"/>
        <v>2</v>
      </c>
      <c r="G9" s="7">
        <v>18.5</v>
      </c>
      <c r="H9" s="2">
        <f t="shared" si="1"/>
        <v>7</v>
      </c>
      <c r="I9" s="7">
        <v>3.5</v>
      </c>
      <c r="J9" s="2">
        <f t="shared" si="2"/>
        <v>4</v>
      </c>
      <c r="K9" s="2">
        <v>8.5399999999999991</v>
      </c>
      <c r="L9" s="2">
        <f t="shared" si="3"/>
        <v>3</v>
      </c>
      <c r="M9" s="2">
        <v>103.50999999999999</v>
      </c>
      <c r="N9" s="2">
        <f t="shared" si="4"/>
        <v>8</v>
      </c>
      <c r="O9" s="1">
        <f t="shared" si="5"/>
        <v>24</v>
      </c>
      <c r="P9" s="1">
        <f t="shared" si="6"/>
        <v>4</v>
      </c>
      <c r="Q9" s="1"/>
      <c r="S9">
        <v>240</v>
      </c>
      <c r="T9">
        <v>23.51</v>
      </c>
      <c r="U9">
        <f t="shared" si="9"/>
        <v>263.51</v>
      </c>
      <c r="V9">
        <v>160</v>
      </c>
      <c r="W9">
        <f t="shared" si="8"/>
        <v>103.50999999999999</v>
      </c>
    </row>
    <row r="10" spans="1:23" x14ac:dyDescent="0.2">
      <c r="A10" s="2">
        <v>108</v>
      </c>
      <c r="B10" s="2" t="s">
        <v>138</v>
      </c>
      <c r="C10" s="2">
        <v>2014</v>
      </c>
      <c r="D10" s="4" t="s">
        <v>134</v>
      </c>
      <c r="E10" s="7">
        <v>9.23</v>
      </c>
      <c r="F10" s="2">
        <f t="shared" si="0"/>
        <v>7</v>
      </c>
      <c r="G10" s="7">
        <v>20.5</v>
      </c>
      <c r="H10" s="2">
        <f t="shared" si="1"/>
        <v>4</v>
      </c>
      <c r="I10" s="7">
        <v>2.95</v>
      </c>
      <c r="J10" s="2">
        <f t="shared" si="2"/>
        <v>8</v>
      </c>
      <c r="K10" s="2">
        <v>9.61</v>
      </c>
      <c r="L10" s="2">
        <f t="shared" si="3"/>
        <v>8</v>
      </c>
      <c r="M10" s="2">
        <v>94.18</v>
      </c>
      <c r="N10" s="2">
        <f t="shared" si="4"/>
        <v>4</v>
      </c>
      <c r="O10" s="1">
        <f t="shared" si="5"/>
        <v>31</v>
      </c>
      <c r="P10" s="1">
        <f t="shared" si="6"/>
        <v>8</v>
      </c>
      <c r="Q10" s="1"/>
      <c r="S10">
        <v>240</v>
      </c>
      <c r="T10">
        <v>24.18</v>
      </c>
      <c r="U10">
        <f t="shared" si="9"/>
        <v>264.18</v>
      </c>
      <c r="V10">
        <v>170</v>
      </c>
      <c r="W10">
        <f t="shared" si="8"/>
        <v>94.18</v>
      </c>
    </row>
    <row r="11" spans="1:23" x14ac:dyDescent="0.2">
      <c r="A11" s="2">
        <v>110</v>
      </c>
      <c r="B11" s="2" t="s">
        <v>140</v>
      </c>
      <c r="C11" s="2">
        <v>2014</v>
      </c>
      <c r="D11" s="4" t="s">
        <v>134</v>
      </c>
      <c r="E11" s="7">
        <v>8.34</v>
      </c>
      <c r="F11" s="2">
        <f t="shared" si="0"/>
        <v>6</v>
      </c>
      <c r="G11" s="7">
        <v>19.600000000000001</v>
      </c>
      <c r="H11" s="2">
        <f t="shared" si="1"/>
        <v>5</v>
      </c>
      <c r="I11" s="7">
        <v>3.41</v>
      </c>
      <c r="J11" s="2">
        <f t="shared" si="2"/>
        <v>5</v>
      </c>
      <c r="K11" s="2">
        <v>9.06</v>
      </c>
      <c r="L11" s="2">
        <f t="shared" si="3"/>
        <v>6</v>
      </c>
      <c r="M11" s="2">
        <v>84.279999999999973</v>
      </c>
      <c r="N11" s="2">
        <f t="shared" si="4"/>
        <v>2</v>
      </c>
      <c r="O11" s="1">
        <f t="shared" si="5"/>
        <v>24</v>
      </c>
      <c r="P11" s="1">
        <f t="shared" si="6"/>
        <v>4</v>
      </c>
      <c r="Q11" s="1"/>
      <c r="S11">
        <v>240</v>
      </c>
      <c r="T11">
        <v>34.28</v>
      </c>
      <c r="U11">
        <f t="shared" si="9"/>
        <v>274.27999999999997</v>
      </c>
      <c r="V11">
        <v>190</v>
      </c>
      <c r="W11">
        <f t="shared" si="8"/>
        <v>84.279999999999973</v>
      </c>
    </row>
    <row r="12" spans="1:23" x14ac:dyDescent="0.2">
      <c r="A12" s="2">
        <v>112</v>
      </c>
      <c r="B12" s="2" t="s">
        <v>142</v>
      </c>
      <c r="C12" s="2">
        <v>2014</v>
      </c>
      <c r="D12" s="4" t="s">
        <v>134</v>
      </c>
      <c r="E12" s="7">
        <v>8.2100000000000009</v>
      </c>
      <c r="F12" s="2">
        <f t="shared" si="0"/>
        <v>4</v>
      </c>
      <c r="G12" s="7">
        <v>18.100000000000001</v>
      </c>
      <c r="H12" s="2">
        <f t="shared" si="1"/>
        <v>8</v>
      </c>
      <c r="I12" s="7">
        <v>3.81</v>
      </c>
      <c r="J12" s="2">
        <f t="shared" si="2"/>
        <v>2</v>
      </c>
      <c r="K12" s="2">
        <v>8.73</v>
      </c>
      <c r="L12" s="2">
        <f t="shared" si="3"/>
        <v>4</v>
      </c>
      <c r="M12" s="2">
        <v>95.199999999999989</v>
      </c>
      <c r="N12" s="2">
        <f t="shared" si="4"/>
        <v>5</v>
      </c>
      <c r="O12" s="1">
        <f t="shared" si="5"/>
        <v>23</v>
      </c>
      <c r="P12" s="1">
        <f t="shared" si="6"/>
        <v>3</v>
      </c>
      <c r="Q12" s="1"/>
      <c r="S12">
        <v>300</v>
      </c>
      <c r="T12">
        <v>5.2</v>
      </c>
      <c r="U12">
        <f t="shared" si="9"/>
        <v>305.2</v>
      </c>
      <c r="V12">
        <v>210</v>
      </c>
      <c r="W12">
        <f t="shared" si="8"/>
        <v>95.199999999999989</v>
      </c>
    </row>
    <row r="13" spans="1:23" x14ac:dyDescent="0.2">
      <c r="A13" s="2">
        <v>113</v>
      </c>
      <c r="B13" s="2" t="s">
        <v>143</v>
      </c>
      <c r="C13" s="2">
        <v>2014</v>
      </c>
      <c r="D13" s="4" t="s">
        <v>134</v>
      </c>
      <c r="E13" s="7">
        <v>8.3000000000000007</v>
      </c>
      <c r="F13" s="2">
        <f t="shared" si="0"/>
        <v>5</v>
      </c>
      <c r="G13" s="7">
        <v>27.4</v>
      </c>
      <c r="H13" s="2">
        <f t="shared" si="1"/>
        <v>1</v>
      </c>
      <c r="I13" s="7">
        <v>3.12</v>
      </c>
      <c r="J13" s="2">
        <f t="shared" si="2"/>
        <v>7</v>
      </c>
      <c r="K13" s="2">
        <v>8.93</v>
      </c>
      <c r="L13" s="2">
        <f t="shared" si="3"/>
        <v>5</v>
      </c>
      <c r="M13" s="2">
        <v>96.230000000000018</v>
      </c>
      <c r="N13" s="2">
        <f t="shared" si="4"/>
        <v>7</v>
      </c>
      <c r="O13" s="1">
        <f t="shared" si="5"/>
        <v>25</v>
      </c>
      <c r="P13" s="1">
        <f t="shared" si="6"/>
        <v>6</v>
      </c>
      <c r="Q13" s="1"/>
      <c r="S13">
        <v>300</v>
      </c>
      <c r="T13">
        <v>16.23</v>
      </c>
      <c r="U13">
        <f t="shared" si="9"/>
        <v>316.23</v>
      </c>
      <c r="V13">
        <v>220</v>
      </c>
      <c r="W13">
        <f t="shared" si="8"/>
        <v>96.230000000000018</v>
      </c>
    </row>
    <row r="14" spans="1:23" x14ac:dyDescent="0.2">
      <c r="A14" s="2">
        <v>115</v>
      </c>
      <c r="B14" s="2" t="s">
        <v>145</v>
      </c>
      <c r="C14" s="2">
        <v>2015</v>
      </c>
      <c r="D14" s="4" t="s">
        <v>134</v>
      </c>
      <c r="E14" s="7">
        <v>9.26</v>
      </c>
      <c r="F14" s="2">
        <f t="shared" si="0"/>
        <v>8</v>
      </c>
      <c r="G14" s="7">
        <v>18.899999999999999</v>
      </c>
      <c r="H14" s="2">
        <f t="shared" si="1"/>
        <v>6</v>
      </c>
      <c r="I14" s="7">
        <v>2.82</v>
      </c>
      <c r="J14" s="2">
        <f t="shared" si="2"/>
        <v>9</v>
      </c>
      <c r="K14" s="2">
        <v>10.59</v>
      </c>
      <c r="L14" s="2">
        <f t="shared" si="3"/>
        <v>9</v>
      </c>
      <c r="M14" s="2">
        <v>7786.19</v>
      </c>
      <c r="N14" s="2">
        <f t="shared" si="4"/>
        <v>11</v>
      </c>
      <c r="O14" s="1">
        <f t="shared" si="5"/>
        <v>43</v>
      </c>
      <c r="P14" s="1">
        <f t="shared" si="6"/>
        <v>9</v>
      </c>
      <c r="Q14" s="1"/>
      <c r="S14">
        <v>8000</v>
      </c>
      <c r="T14">
        <v>26.19</v>
      </c>
      <c r="U14">
        <f t="shared" si="9"/>
        <v>8026.19</v>
      </c>
      <c r="V14">
        <v>240</v>
      </c>
      <c r="W14">
        <f t="shared" si="8"/>
        <v>7786.19</v>
      </c>
    </row>
    <row r="15" spans="1:23" x14ac:dyDescent="0.2">
      <c r="D15" s="4"/>
      <c r="E15" s="7"/>
      <c r="F15" s="2"/>
      <c r="G15" s="7"/>
      <c r="H15" s="2"/>
      <c r="I15" s="7"/>
      <c r="J15" s="2"/>
      <c r="K15" s="2"/>
      <c r="L15" s="2"/>
      <c r="M15" s="2"/>
      <c r="N15" s="2"/>
      <c r="O15" s="1"/>
      <c r="P15" s="1"/>
      <c r="Q15" s="1"/>
    </row>
    <row r="16" spans="1:23" x14ac:dyDescent="0.2">
      <c r="D16" s="4"/>
      <c r="E16" s="7"/>
      <c r="F16" s="2"/>
      <c r="G16" s="7"/>
      <c r="H16" s="2"/>
      <c r="I16" s="7"/>
      <c r="J16" s="2"/>
      <c r="K16" s="2"/>
      <c r="L16" s="2"/>
      <c r="M16" s="2"/>
      <c r="N16" s="2"/>
      <c r="O16" s="1"/>
      <c r="P16" s="1"/>
      <c r="Q16" s="1"/>
    </row>
    <row r="19" spans="1:16" x14ac:dyDescent="0.2">
      <c r="A19" s="3" t="s">
        <v>0</v>
      </c>
      <c r="B19" s="3" t="s">
        <v>1</v>
      </c>
      <c r="C19" s="3" t="s">
        <v>2</v>
      </c>
      <c r="D19" s="3" t="s">
        <v>10</v>
      </c>
      <c r="E19" s="62" t="s">
        <v>3</v>
      </c>
      <c r="F19" s="62"/>
      <c r="G19" s="62" t="s">
        <v>4</v>
      </c>
      <c r="H19" s="62"/>
      <c r="I19" s="62" t="s">
        <v>5</v>
      </c>
      <c r="J19" s="62"/>
      <c r="K19" s="62" t="s">
        <v>6</v>
      </c>
      <c r="L19" s="62"/>
      <c r="M19" s="62" t="s">
        <v>22</v>
      </c>
      <c r="N19" s="62"/>
      <c r="O19" s="3" t="s">
        <v>8</v>
      </c>
      <c r="P19" s="3" t="s">
        <v>9</v>
      </c>
    </row>
    <row r="20" spans="1:16" x14ac:dyDescent="0.2">
      <c r="A20" s="2">
        <v>94</v>
      </c>
      <c r="B20" s="2" t="s">
        <v>41</v>
      </c>
      <c r="C20" s="2">
        <v>2015</v>
      </c>
      <c r="D20" s="4" t="s">
        <v>134</v>
      </c>
      <c r="E20" s="7">
        <v>7.63</v>
      </c>
      <c r="F20" s="2">
        <v>1</v>
      </c>
      <c r="G20" s="7">
        <v>17.5</v>
      </c>
      <c r="H20" s="2">
        <v>9</v>
      </c>
      <c r="I20" s="7">
        <v>3.89</v>
      </c>
      <c r="J20" s="2">
        <v>1</v>
      </c>
      <c r="K20" s="2">
        <v>8.44</v>
      </c>
      <c r="L20" s="2">
        <v>1</v>
      </c>
      <c r="M20" s="2">
        <v>77.39</v>
      </c>
      <c r="N20" s="2">
        <v>2</v>
      </c>
      <c r="O20" s="1">
        <v>14</v>
      </c>
      <c r="P20" s="1">
        <v>1</v>
      </c>
    </row>
    <row r="21" spans="1:16" x14ac:dyDescent="0.2">
      <c r="A21" s="2">
        <v>92</v>
      </c>
      <c r="B21" s="2" t="s">
        <v>25</v>
      </c>
      <c r="C21" s="2">
        <v>2015</v>
      </c>
      <c r="D21" s="4" t="s">
        <v>134</v>
      </c>
      <c r="E21" s="7">
        <v>7.98</v>
      </c>
      <c r="F21" s="2">
        <v>3</v>
      </c>
      <c r="G21" s="7">
        <v>22.2</v>
      </c>
      <c r="H21" s="2">
        <v>2</v>
      </c>
      <c r="I21" s="7">
        <v>3.53</v>
      </c>
      <c r="J21" s="2">
        <v>3</v>
      </c>
      <c r="K21" s="2">
        <v>8.49</v>
      </c>
      <c r="L21" s="2">
        <v>2</v>
      </c>
      <c r="M21" s="2">
        <v>89.33</v>
      </c>
      <c r="N21" s="2">
        <v>6</v>
      </c>
      <c r="O21" s="1">
        <v>16</v>
      </c>
      <c r="P21" s="1">
        <v>2</v>
      </c>
    </row>
    <row r="22" spans="1:16" x14ac:dyDescent="0.2">
      <c r="A22" s="2">
        <v>112</v>
      </c>
      <c r="B22" s="2" t="s">
        <v>142</v>
      </c>
      <c r="C22" s="2">
        <v>2014</v>
      </c>
      <c r="D22" s="4" t="s">
        <v>134</v>
      </c>
      <c r="E22" s="7">
        <v>8.2100000000000009</v>
      </c>
      <c r="F22" s="2">
        <v>4</v>
      </c>
      <c r="G22" s="7">
        <v>18.100000000000001</v>
      </c>
      <c r="H22" s="2">
        <v>8</v>
      </c>
      <c r="I22" s="7">
        <v>3.81</v>
      </c>
      <c r="J22" s="2">
        <v>2</v>
      </c>
      <c r="K22" s="2">
        <v>8.73</v>
      </c>
      <c r="L22" s="2">
        <v>4</v>
      </c>
      <c r="M22" s="2">
        <v>85.199999999999989</v>
      </c>
      <c r="N22" s="2">
        <v>4</v>
      </c>
      <c r="O22" s="1">
        <v>22</v>
      </c>
      <c r="P22" s="1">
        <v>3</v>
      </c>
    </row>
    <row r="23" spans="1:16" x14ac:dyDescent="0.2">
      <c r="A23" s="2">
        <v>107</v>
      </c>
      <c r="B23" s="2" t="s">
        <v>115</v>
      </c>
      <c r="C23" s="2">
        <v>2015</v>
      </c>
      <c r="D23" s="4" t="s">
        <v>134</v>
      </c>
      <c r="E23" s="7">
        <v>7.83</v>
      </c>
      <c r="F23" s="2">
        <v>2</v>
      </c>
      <c r="G23" s="7">
        <v>18.5</v>
      </c>
      <c r="H23" s="2">
        <v>7</v>
      </c>
      <c r="I23" s="7">
        <v>3.5</v>
      </c>
      <c r="J23" s="2">
        <v>4</v>
      </c>
      <c r="K23" s="2">
        <v>8.5399999999999991</v>
      </c>
      <c r="L23" s="2">
        <v>3</v>
      </c>
      <c r="M23" s="2">
        <v>93.509999999999991</v>
      </c>
      <c r="N23" s="2">
        <v>7</v>
      </c>
      <c r="O23" s="1">
        <v>23</v>
      </c>
      <c r="P23" s="1">
        <v>4</v>
      </c>
    </row>
    <row r="24" spans="1:16" x14ac:dyDescent="0.2">
      <c r="A24" s="2">
        <v>110</v>
      </c>
      <c r="B24" s="2" t="s">
        <v>140</v>
      </c>
      <c r="C24" s="2">
        <v>2014</v>
      </c>
      <c r="D24" s="4" t="s">
        <v>134</v>
      </c>
      <c r="E24" s="7">
        <v>8.34</v>
      </c>
      <c r="F24" s="2">
        <v>6</v>
      </c>
      <c r="G24" s="7">
        <v>19.600000000000001</v>
      </c>
      <c r="H24" s="2">
        <v>5</v>
      </c>
      <c r="I24" s="7">
        <v>3.41</v>
      </c>
      <c r="J24" s="2">
        <v>5</v>
      </c>
      <c r="K24" s="2">
        <v>9.06</v>
      </c>
      <c r="L24" s="2">
        <v>6</v>
      </c>
      <c r="M24" s="2">
        <v>74.279999999999973</v>
      </c>
      <c r="N24" s="2">
        <v>1</v>
      </c>
      <c r="O24" s="1">
        <v>23</v>
      </c>
      <c r="P24" s="1">
        <v>4</v>
      </c>
    </row>
    <row r="25" spans="1:16" x14ac:dyDescent="0.2">
      <c r="A25" s="2">
        <v>113</v>
      </c>
      <c r="B25" s="2" t="s">
        <v>143</v>
      </c>
      <c r="C25" s="2">
        <v>2014</v>
      </c>
      <c r="D25" s="4" t="s">
        <v>134</v>
      </c>
      <c r="E25" s="7">
        <v>8.3000000000000007</v>
      </c>
      <c r="F25" s="2">
        <v>5</v>
      </c>
      <c r="G25" s="7">
        <v>27.4</v>
      </c>
      <c r="H25" s="2">
        <v>1</v>
      </c>
      <c r="I25" s="7">
        <v>3.12</v>
      </c>
      <c r="J25" s="2">
        <v>7</v>
      </c>
      <c r="K25" s="2">
        <v>8.93</v>
      </c>
      <c r="L25" s="2">
        <v>5</v>
      </c>
      <c r="M25" s="2">
        <v>86.230000000000018</v>
      </c>
      <c r="N25" s="2">
        <v>5</v>
      </c>
      <c r="O25" s="1">
        <v>23</v>
      </c>
      <c r="P25" s="1">
        <v>4</v>
      </c>
    </row>
    <row r="26" spans="1:16" x14ac:dyDescent="0.2">
      <c r="A26" s="2">
        <v>108</v>
      </c>
      <c r="B26" s="2" t="s">
        <v>138</v>
      </c>
      <c r="C26" s="2">
        <v>2014</v>
      </c>
      <c r="D26" s="4" t="s">
        <v>134</v>
      </c>
      <c r="E26" s="7">
        <v>9.23</v>
      </c>
      <c r="F26" s="2">
        <v>7</v>
      </c>
      <c r="G26" s="7">
        <v>20.5</v>
      </c>
      <c r="H26" s="2">
        <v>4</v>
      </c>
      <c r="I26" s="7">
        <v>2.95</v>
      </c>
      <c r="J26" s="2">
        <v>8</v>
      </c>
      <c r="K26" s="2">
        <v>9.61</v>
      </c>
      <c r="L26" s="2">
        <v>8</v>
      </c>
      <c r="M26" s="2">
        <v>84.18</v>
      </c>
      <c r="N26" s="2">
        <v>3</v>
      </c>
      <c r="O26" s="1">
        <v>30</v>
      </c>
      <c r="P26" s="1">
        <v>7</v>
      </c>
    </row>
    <row r="27" spans="1:16" x14ac:dyDescent="0.2">
      <c r="A27" s="2">
        <v>96</v>
      </c>
      <c r="B27" s="2" t="s">
        <v>105</v>
      </c>
      <c r="C27" s="2">
        <v>2014</v>
      </c>
      <c r="D27" s="4" t="s">
        <v>134</v>
      </c>
      <c r="E27" s="7">
        <v>9.26</v>
      </c>
      <c r="F27" s="2">
        <v>8</v>
      </c>
      <c r="G27" s="7">
        <v>21.2</v>
      </c>
      <c r="H27" s="2">
        <v>3</v>
      </c>
      <c r="I27" s="7">
        <v>3.17</v>
      </c>
      <c r="J27" s="2">
        <v>6</v>
      </c>
      <c r="K27" s="2">
        <v>9.49</v>
      </c>
      <c r="L27" s="2">
        <v>7</v>
      </c>
      <c r="M27" s="2">
        <v>96.079999999999984</v>
      </c>
      <c r="N27" s="2">
        <v>8</v>
      </c>
      <c r="O27" s="1">
        <v>32</v>
      </c>
      <c r="P27" s="1">
        <v>8</v>
      </c>
    </row>
    <row r="28" spans="1:16" x14ac:dyDescent="0.2">
      <c r="A28" s="2">
        <v>115</v>
      </c>
      <c r="B28" s="2" t="s">
        <v>145</v>
      </c>
      <c r="C28" s="2">
        <v>2015</v>
      </c>
      <c r="D28" s="4" t="s">
        <v>134</v>
      </c>
      <c r="E28" s="7">
        <v>9.26</v>
      </c>
      <c r="F28" s="2">
        <v>8</v>
      </c>
      <c r="G28" s="7">
        <v>18.899999999999999</v>
      </c>
      <c r="H28" s="2">
        <v>6</v>
      </c>
      <c r="I28" s="7">
        <v>2.82</v>
      </c>
      <c r="J28" s="2">
        <v>9</v>
      </c>
      <c r="K28" s="2">
        <v>10.59</v>
      </c>
      <c r="L28" s="2">
        <v>9</v>
      </c>
      <c r="M28" s="2">
        <v>7776.19</v>
      </c>
      <c r="N28" s="2">
        <v>11</v>
      </c>
      <c r="O28" s="1">
        <v>43</v>
      </c>
      <c r="P28" s="1">
        <v>9</v>
      </c>
    </row>
    <row r="29" spans="1:16" x14ac:dyDescent="0.2">
      <c r="A29" s="2">
        <v>97</v>
      </c>
      <c r="B29" s="2" t="s">
        <v>137</v>
      </c>
      <c r="C29" s="2">
        <v>2015</v>
      </c>
      <c r="D29" s="4" t="s">
        <v>134</v>
      </c>
      <c r="E29" s="7">
        <v>10.029999999999999</v>
      </c>
      <c r="F29" s="2">
        <v>10</v>
      </c>
      <c r="G29" s="7">
        <v>6.9</v>
      </c>
      <c r="H29" s="2">
        <v>10</v>
      </c>
      <c r="I29" s="7">
        <v>2.5499999999999998</v>
      </c>
      <c r="J29" s="2">
        <v>10</v>
      </c>
      <c r="K29" s="2">
        <v>11.69</v>
      </c>
      <c r="L29" s="2">
        <v>10</v>
      </c>
      <c r="M29" s="2">
        <v>111.78999999999999</v>
      </c>
      <c r="N29" s="2">
        <v>9</v>
      </c>
      <c r="O29" s="1">
        <v>49</v>
      </c>
      <c r="P29" s="1">
        <v>10</v>
      </c>
    </row>
    <row r="32" spans="1:16" x14ac:dyDescent="0.2">
      <c r="A32" s="3" t="s">
        <v>0</v>
      </c>
      <c r="B32" s="3" t="s">
        <v>1</v>
      </c>
      <c r="C32" s="3" t="s">
        <v>2</v>
      </c>
      <c r="D32" s="3" t="s">
        <v>10</v>
      </c>
      <c r="E32" s="62" t="s">
        <v>3</v>
      </c>
      <c r="F32" s="62"/>
      <c r="G32" s="62" t="s">
        <v>4</v>
      </c>
      <c r="H32" s="62"/>
      <c r="I32" s="62" t="s">
        <v>5</v>
      </c>
      <c r="J32" s="62"/>
      <c r="K32" s="62" t="s">
        <v>6</v>
      </c>
      <c r="L32" s="62"/>
      <c r="M32" s="62" t="s">
        <v>22</v>
      </c>
      <c r="N32" s="62"/>
      <c r="O32" s="3" t="s">
        <v>8</v>
      </c>
      <c r="P32" s="3" t="s">
        <v>9</v>
      </c>
    </row>
    <row r="33" spans="1:16" x14ac:dyDescent="0.2">
      <c r="A33" s="2">
        <v>103</v>
      </c>
      <c r="B33" s="2" t="s">
        <v>111</v>
      </c>
      <c r="C33" s="2">
        <v>2014</v>
      </c>
      <c r="D33" s="4" t="s">
        <v>133</v>
      </c>
      <c r="E33" s="7">
        <v>8.26</v>
      </c>
      <c r="F33" s="2">
        <v>3</v>
      </c>
      <c r="G33" s="7">
        <v>18.7</v>
      </c>
      <c r="H33" s="2">
        <v>2</v>
      </c>
      <c r="I33" s="7">
        <v>3.57</v>
      </c>
      <c r="J33" s="2">
        <v>1</v>
      </c>
      <c r="K33" s="2">
        <v>8.93</v>
      </c>
      <c r="L33" s="2">
        <v>3</v>
      </c>
      <c r="M33" s="2">
        <v>69.31</v>
      </c>
      <c r="N33" s="2">
        <v>1</v>
      </c>
      <c r="O33" s="1">
        <v>10</v>
      </c>
      <c r="P33" s="1">
        <v>1</v>
      </c>
    </row>
    <row r="34" spans="1:16" x14ac:dyDescent="0.2">
      <c r="A34" s="2">
        <v>91</v>
      </c>
      <c r="B34" s="8" t="s">
        <v>28</v>
      </c>
      <c r="C34" s="2">
        <v>2014</v>
      </c>
      <c r="D34" s="4" t="s">
        <v>133</v>
      </c>
      <c r="E34" s="7">
        <v>7.94</v>
      </c>
      <c r="F34" s="2">
        <v>1</v>
      </c>
      <c r="G34" s="7">
        <v>14.5</v>
      </c>
      <c r="H34" s="2">
        <v>7</v>
      </c>
      <c r="I34" s="7">
        <v>3.03</v>
      </c>
      <c r="J34" s="2">
        <v>5</v>
      </c>
      <c r="K34" s="2">
        <v>8.49</v>
      </c>
      <c r="L34" s="2">
        <v>1</v>
      </c>
      <c r="M34" s="2">
        <v>80.61</v>
      </c>
      <c r="N34" s="2">
        <v>3</v>
      </c>
      <c r="O34" s="1">
        <v>17</v>
      </c>
      <c r="P34" s="1">
        <v>2</v>
      </c>
    </row>
    <row r="35" spans="1:16" x14ac:dyDescent="0.2">
      <c r="A35" s="2">
        <v>102</v>
      </c>
      <c r="B35" s="2" t="s">
        <v>110</v>
      </c>
      <c r="C35" s="2">
        <v>2014</v>
      </c>
      <c r="D35" s="4" t="s">
        <v>133</v>
      </c>
      <c r="E35" s="7">
        <v>8.56</v>
      </c>
      <c r="F35" s="2">
        <v>6</v>
      </c>
      <c r="G35" s="7">
        <v>18</v>
      </c>
      <c r="H35" s="2">
        <v>3</v>
      </c>
      <c r="I35" s="7">
        <v>3.32</v>
      </c>
      <c r="J35" s="2">
        <v>3</v>
      </c>
      <c r="K35" s="2">
        <v>9.0299999999999994</v>
      </c>
      <c r="L35" s="2">
        <v>4</v>
      </c>
      <c r="M35" s="2">
        <v>76.599999999999994</v>
      </c>
      <c r="N35" s="2">
        <v>2</v>
      </c>
      <c r="O35" s="1">
        <v>18</v>
      </c>
      <c r="P35" s="1">
        <v>3</v>
      </c>
    </row>
    <row r="36" spans="1:16" x14ac:dyDescent="0.2">
      <c r="A36" s="2">
        <v>114</v>
      </c>
      <c r="B36" s="2" t="s">
        <v>144</v>
      </c>
      <c r="C36" s="2">
        <v>2014</v>
      </c>
      <c r="D36" s="4" t="s">
        <v>133</v>
      </c>
      <c r="E36" s="7">
        <v>8.09</v>
      </c>
      <c r="F36" s="2">
        <v>2</v>
      </c>
      <c r="G36" s="7">
        <v>8.1999999999999993</v>
      </c>
      <c r="H36" s="2">
        <v>15</v>
      </c>
      <c r="I36" s="7">
        <v>3.42</v>
      </c>
      <c r="J36" s="2">
        <v>2</v>
      </c>
      <c r="K36" s="2">
        <v>8.68</v>
      </c>
      <c r="L36" s="2">
        <v>2</v>
      </c>
      <c r="M36" s="2">
        <v>82.230000000000018</v>
      </c>
      <c r="N36" s="2">
        <v>5</v>
      </c>
      <c r="O36" s="1">
        <v>26</v>
      </c>
      <c r="P36" s="1">
        <v>4</v>
      </c>
    </row>
    <row r="37" spans="1:16" x14ac:dyDescent="0.2">
      <c r="A37" s="2">
        <v>93</v>
      </c>
      <c r="B37" s="2" t="s">
        <v>104</v>
      </c>
      <c r="C37" s="2">
        <v>2015</v>
      </c>
      <c r="D37" s="4" t="s">
        <v>133</v>
      </c>
      <c r="E37" s="7">
        <v>8.59</v>
      </c>
      <c r="F37" s="2">
        <v>7</v>
      </c>
      <c r="G37" s="7">
        <v>12</v>
      </c>
      <c r="H37" s="2">
        <v>9</v>
      </c>
      <c r="I37" s="7">
        <v>3.11</v>
      </c>
      <c r="J37" s="2">
        <v>4</v>
      </c>
      <c r="K37" s="2">
        <v>9.0399999999999991</v>
      </c>
      <c r="L37" s="2">
        <v>5</v>
      </c>
      <c r="M37" s="2">
        <v>83.3</v>
      </c>
      <c r="N37" s="2">
        <v>7</v>
      </c>
      <c r="O37" s="1">
        <v>32</v>
      </c>
      <c r="P37" s="1">
        <v>5</v>
      </c>
    </row>
    <row r="38" spans="1:16" x14ac:dyDescent="0.2">
      <c r="A38" s="2">
        <v>95</v>
      </c>
      <c r="B38" s="2" t="s">
        <v>44</v>
      </c>
      <c r="C38" s="2">
        <v>2015</v>
      </c>
      <c r="D38" s="4" t="s">
        <v>133</v>
      </c>
      <c r="E38" s="7">
        <v>8.3000000000000007</v>
      </c>
      <c r="F38" s="2">
        <v>5</v>
      </c>
      <c r="G38" s="7">
        <v>19.600000000000001</v>
      </c>
      <c r="H38" s="2">
        <v>1</v>
      </c>
      <c r="I38" s="7">
        <v>2.77</v>
      </c>
      <c r="J38" s="2">
        <v>9</v>
      </c>
      <c r="K38" s="2">
        <v>9.44</v>
      </c>
      <c r="L38" s="2">
        <v>7</v>
      </c>
      <c r="M38" s="2">
        <v>100.28999999999999</v>
      </c>
      <c r="N38" s="2">
        <v>15</v>
      </c>
      <c r="O38" s="1">
        <v>37</v>
      </c>
      <c r="P38" s="1">
        <v>6</v>
      </c>
    </row>
    <row r="39" spans="1:16" x14ac:dyDescent="0.2">
      <c r="A39" s="2">
        <v>100</v>
      </c>
      <c r="B39" s="2" t="s">
        <v>108</v>
      </c>
      <c r="C39" s="2">
        <v>2014</v>
      </c>
      <c r="D39" s="4" t="s">
        <v>133</v>
      </c>
      <c r="E39" s="7">
        <v>8.26</v>
      </c>
      <c r="F39" s="2">
        <v>3</v>
      </c>
      <c r="G39" s="7">
        <v>15.7</v>
      </c>
      <c r="H39" s="2">
        <v>5</v>
      </c>
      <c r="I39" s="7">
        <v>3.02</v>
      </c>
      <c r="J39" s="2">
        <v>6</v>
      </c>
      <c r="K39" s="2">
        <v>10.5</v>
      </c>
      <c r="L39" s="2">
        <v>14</v>
      </c>
      <c r="M39" s="2">
        <v>91.050000000000011</v>
      </c>
      <c r="N39" s="2">
        <v>11</v>
      </c>
      <c r="O39" s="1">
        <v>39</v>
      </c>
      <c r="P39" s="1">
        <v>7</v>
      </c>
    </row>
    <row r="40" spans="1:16" x14ac:dyDescent="0.2">
      <c r="A40" s="2">
        <v>109</v>
      </c>
      <c r="B40" s="2" t="s">
        <v>139</v>
      </c>
      <c r="C40" s="2">
        <v>2014</v>
      </c>
      <c r="D40" s="4" t="s">
        <v>133</v>
      </c>
      <c r="E40" s="7">
        <v>8.6300000000000008</v>
      </c>
      <c r="F40" s="2">
        <v>8</v>
      </c>
      <c r="G40" s="7">
        <v>12.5</v>
      </c>
      <c r="H40" s="2">
        <v>8</v>
      </c>
      <c r="I40" s="7">
        <v>2.91</v>
      </c>
      <c r="J40" s="2">
        <v>8</v>
      </c>
      <c r="K40" s="2">
        <v>9.76</v>
      </c>
      <c r="L40" s="2">
        <v>11</v>
      </c>
      <c r="M40" s="2">
        <v>82.170000000000016</v>
      </c>
      <c r="N40" s="2">
        <v>4</v>
      </c>
      <c r="O40" s="1">
        <v>39</v>
      </c>
      <c r="P40" s="1">
        <v>7</v>
      </c>
    </row>
    <row r="41" spans="1:16" x14ac:dyDescent="0.2">
      <c r="A41" s="2">
        <v>90</v>
      </c>
      <c r="B41" s="2" t="s">
        <v>23</v>
      </c>
      <c r="C41" s="2">
        <v>2014</v>
      </c>
      <c r="D41" s="4" t="s">
        <v>133</v>
      </c>
      <c r="E41" s="7">
        <v>8.74</v>
      </c>
      <c r="F41" s="2">
        <v>9</v>
      </c>
      <c r="G41" s="7">
        <v>9.8000000000000007</v>
      </c>
      <c r="H41" s="2">
        <v>12</v>
      </c>
      <c r="I41" s="7">
        <v>3</v>
      </c>
      <c r="J41" s="2">
        <v>7</v>
      </c>
      <c r="K41" s="2">
        <v>9.33</v>
      </c>
      <c r="L41" s="2">
        <v>6</v>
      </c>
      <c r="M41" s="2">
        <v>89.18</v>
      </c>
      <c r="N41" s="2">
        <v>10</v>
      </c>
      <c r="O41" s="1">
        <v>44</v>
      </c>
      <c r="P41" s="1">
        <v>9</v>
      </c>
    </row>
    <row r="42" spans="1:16" x14ac:dyDescent="0.2">
      <c r="A42" s="2">
        <v>106</v>
      </c>
      <c r="B42" s="2" t="s">
        <v>114</v>
      </c>
      <c r="C42" s="2">
        <v>2015</v>
      </c>
      <c r="D42" s="4" t="s">
        <v>133</v>
      </c>
      <c r="E42" s="7">
        <v>9.18</v>
      </c>
      <c r="F42" s="2">
        <v>12</v>
      </c>
      <c r="G42" s="7">
        <v>15.6</v>
      </c>
      <c r="H42" s="2">
        <v>6</v>
      </c>
      <c r="I42" s="7">
        <v>2.77</v>
      </c>
      <c r="J42" s="2">
        <v>9</v>
      </c>
      <c r="K42" s="2">
        <v>9.64</v>
      </c>
      <c r="L42" s="2">
        <v>9</v>
      </c>
      <c r="M42" s="2">
        <v>95.199999999999989</v>
      </c>
      <c r="N42" s="2">
        <v>13</v>
      </c>
      <c r="O42" s="1">
        <v>49</v>
      </c>
      <c r="P42" s="1">
        <v>10</v>
      </c>
    </row>
    <row r="43" spans="1:16" x14ac:dyDescent="0.2">
      <c r="A43" s="2">
        <v>111</v>
      </c>
      <c r="B43" s="2" t="s">
        <v>141</v>
      </c>
      <c r="C43" s="2">
        <v>2014</v>
      </c>
      <c r="D43" s="4" t="s">
        <v>133</v>
      </c>
      <c r="E43" s="7">
        <v>9.49</v>
      </c>
      <c r="F43" s="2">
        <v>15</v>
      </c>
      <c r="G43" s="7">
        <v>16.3</v>
      </c>
      <c r="H43" s="2">
        <v>4</v>
      </c>
      <c r="I43" s="7">
        <v>2.7</v>
      </c>
      <c r="J43" s="2">
        <v>12</v>
      </c>
      <c r="K43" s="2">
        <v>10.59</v>
      </c>
      <c r="L43" s="2">
        <v>15</v>
      </c>
      <c r="M43" s="2">
        <v>83.269999999999982</v>
      </c>
      <c r="N43" s="2">
        <v>6</v>
      </c>
      <c r="O43" s="1">
        <v>52</v>
      </c>
      <c r="P43" s="1">
        <v>11</v>
      </c>
    </row>
    <row r="44" spans="1:16" x14ac:dyDescent="0.2">
      <c r="A44" s="2">
        <v>99</v>
      </c>
      <c r="B44" s="2" t="s">
        <v>107</v>
      </c>
      <c r="C44" s="2">
        <v>2015</v>
      </c>
      <c r="D44" s="4" t="s">
        <v>133</v>
      </c>
      <c r="E44" s="7">
        <v>8.9600000000000009</v>
      </c>
      <c r="F44" s="2">
        <v>11</v>
      </c>
      <c r="G44" s="7">
        <v>9.8000000000000007</v>
      </c>
      <c r="H44" s="2">
        <v>12</v>
      </c>
      <c r="I44" s="7">
        <v>2.71</v>
      </c>
      <c r="J44" s="2">
        <v>11</v>
      </c>
      <c r="K44" s="2">
        <v>9.6300000000000008</v>
      </c>
      <c r="L44" s="2">
        <v>8</v>
      </c>
      <c r="M44" s="2">
        <v>98.63</v>
      </c>
      <c r="N44" s="2">
        <v>14</v>
      </c>
      <c r="O44" s="1">
        <v>56</v>
      </c>
      <c r="P44" s="1">
        <v>12</v>
      </c>
    </row>
    <row r="45" spans="1:16" x14ac:dyDescent="0.2">
      <c r="A45" s="2">
        <v>101</v>
      </c>
      <c r="B45" s="2" t="s">
        <v>109</v>
      </c>
      <c r="C45" s="2">
        <v>2015</v>
      </c>
      <c r="D45" s="4" t="s">
        <v>133</v>
      </c>
      <c r="E45" s="7">
        <v>8.84</v>
      </c>
      <c r="F45" s="2">
        <v>10</v>
      </c>
      <c r="G45" s="7">
        <v>9.6</v>
      </c>
      <c r="H45" s="2">
        <v>14</v>
      </c>
      <c r="I45" s="7">
        <v>2.64</v>
      </c>
      <c r="J45" s="2">
        <v>13</v>
      </c>
      <c r="K45" s="2">
        <v>9.8800000000000008</v>
      </c>
      <c r="L45" s="2">
        <v>12</v>
      </c>
      <c r="M45" s="2">
        <v>85.210000000000008</v>
      </c>
      <c r="N45" s="2">
        <v>9</v>
      </c>
      <c r="O45" s="1">
        <v>58</v>
      </c>
      <c r="P45" s="1">
        <v>13</v>
      </c>
    </row>
    <row r="46" spans="1:16" x14ac:dyDescent="0.2">
      <c r="A46" s="2">
        <v>104</v>
      </c>
      <c r="B46" s="2" t="s">
        <v>112</v>
      </c>
      <c r="C46" s="2">
        <v>2014</v>
      </c>
      <c r="D46" s="4" t="s">
        <v>133</v>
      </c>
      <c r="E46" s="7">
        <v>9.41</v>
      </c>
      <c r="F46" s="2">
        <v>13</v>
      </c>
      <c r="G46" s="7">
        <v>11.6</v>
      </c>
      <c r="H46" s="2">
        <v>10</v>
      </c>
      <c r="I46" s="7">
        <v>2.5499999999999998</v>
      </c>
      <c r="J46" s="2">
        <v>14</v>
      </c>
      <c r="K46" s="2">
        <v>9.89</v>
      </c>
      <c r="L46" s="2">
        <v>13</v>
      </c>
      <c r="M46" s="2">
        <v>85.039999999999992</v>
      </c>
      <c r="N46" s="2">
        <v>8</v>
      </c>
      <c r="O46" s="1">
        <v>58</v>
      </c>
      <c r="P46" s="1">
        <v>13</v>
      </c>
    </row>
    <row r="47" spans="1:16" x14ac:dyDescent="0.2">
      <c r="A47" s="2">
        <v>105</v>
      </c>
      <c r="B47" s="2" t="s">
        <v>113</v>
      </c>
      <c r="C47" s="2">
        <v>2015</v>
      </c>
      <c r="D47" s="4" t="s">
        <v>133</v>
      </c>
      <c r="E47" s="7">
        <v>9.44</v>
      </c>
      <c r="F47" s="2">
        <v>14</v>
      </c>
      <c r="G47" s="7">
        <v>11</v>
      </c>
      <c r="H47" s="2">
        <v>11</v>
      </c>
      <c r="I47" s="7">
        <v>2.48</v>
      </c>
      <c r="J47" s="2">
        <v>15</v>
      </c>
      <c r="K47" s="2">
        <v>9.64</v>
      </c>
      <c r="L47" s="2">
        <v>9</v>
      </c>
      <c r="M47" s="2">
        <v>93.490000000000009</v>
      </c>
      <c r="N47" s="2">
        <v>12</v>
      </c>
      <c r="O47" s="1">
        <v>61</v>
      </c>
      <c r="P47" s="1">
        <v>15</v>
      </c>
    </row>
  </sheetData>
  <autoFilter ref="A3:Q14" xr:uid="{00000000-0001-0000-03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5">
    <mergeCell ref="E32:F32"/>
    <mergeCell ref="G32:H32"/>
    <mergeCell ref="I32:J32"/>
    <mergeCell ref="K32:L32"/>
    <mergeCell ref="M32:N32"/>
    <mergeCell ref="E3:F3"/>
    <mergeCell ref="G3:H3"/>
    <mergeCell ref="I3:J3"/>
    <mergeCell ref="K3:L3"/>
    <mergeCell ref="M3:N3"/>
    <mergeCell ref="E19:F19"/>
    <mergeCell ref="G19:H19"/>
    <mergeCell ref="I19:J19"/>
    <mergeCell ref="K19:L19"/>
    <mergeCell ref="M19:N19"/>
  </mergeCells>
  <pageMargins left="0.31496062992125984" right="0.31496062992125984" top="0.78740157480314965" bottom="0.78740157480314965" header="0.31496062992125984" footer="0.31496062992125984"/>
  <pageSetup paperSize="9" scale="67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5FEC8-D8E0-4B3F-AAEE-CF5353D5DC26}">
  <sheetPr>
    <tabColor rgb="FF92D050"/>
    <pageSetUpPr fitToPage="1"/>
  </sheetPr>
  <dimension ref="A1:W66"/>
  <sheetViews>
    <sheetView workbookViewId="0">
      <selection activeCell="G57" sqref="G57"/>
    </sheetView>
  </sheetViews>
  <sheetFormatPr baseColWidth="10" defaultColWidth="8.83203125" defaultRowHeight="15" x14ac:dyDescent="0.2"/>
  <cols>
    <col min="1" max="1" width="5.5" customWidth="1"/>
    <col min="2" max="2" width="22.33203125" customWidth="1"/>
    <col min="3" max="3" width="6.6640625" customWidth="1"/>
    <col min="4" max="4" width="5.33203125" customWidth="1"/>
    <col min="5" max="5" width="7.6640625" customWidth="1"/>
    <col min="6" max="6" width="7" customWidth="1"/>
    <col min="7" max="7" width="11" customWidth="1"/>
    <col min="8" max="8" width="7.1640625" customWidth="1"/>
    <col min="9" max="9" width="7" customWidth="1"/>
    <col min="10" max="10" width="8.5" customWidth="1"/>
    <col min="11" max="11" width="7.5" customWidth="1"/>
    <col min="12" max="12" width="9.5" customWidth="1"/>
    <col min="13" max="13" width="8.33203125" customWidth="1"/>
    <col min="14" max="14" width="9.6640625" customWidth="1"/>
    <col min="15" max="15" width="7.83203125" customWidth="1"/>
    <col min="16" max="16" width="8.6640625" customWidth="1"/>
    <col min="17" max="17" width="6.5" customWidth="1"/>
  </cols>
  <sheetData>
    <row r="1" spans="1:23" ht="19" x14ac:dyDescent="0.25">
      <c r="A1" s="11" t="s">
        <v>82</v>
      </c>
    </row>
    <row r="3" spans="1:23" hidden="1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22</v>
      </c>
      <c r="N3" s="6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hidden="1" x14ac:dyDescent="0.2">
      <c r="A4" s="2">
        <v>90</v>
      </c>
      <c r="B4" s="2" t="s">
        <v>23</v>
      </c>
      <c r="C4" s="2">
        <v>2014</v>
      </c>
      <c r="D4" s="4" t="s">
        <v>133</v>
      </c>
      <c r="E4" s="7">
        <v>8.74</v>
      </c>
      <c r="F4" s="2">
        <f>RANK(E4,$E$4:$E$29,1)</f>
        <v>15</v>
      </c>
      <c r="G4" s="7">
        <v>9.8000000000000007</v>
      </c>
      <c r="H4" s="2">
        <f>RANK(G4,$G$4:$G$29,0)</f>
        <v>21</v>
      </c>
      <c r="I4" s="7">
        <v>3</v>
      </c>
      <c r="J4" s="2">
        <f>RANK(I4,$I$4:$I$29,0)</f>
        <v>14</v>
      </c>
      <c r="K4" s="2">
        <v>9.33</v>
      </c>
      <c r="L4" s="2">
        <f>RANK(K4,$K$4:$K$29,1)</f>
        <v>12</v>
      </c>
      <c r="M4" s="2">
        <v>89.18</v>
      </c>
      <c r="N4" s="2">
        <f>RANK(M4,$M$4:$M$29,1)</f>
        <v>7</v>
      </c>
      <c r="O4" s="1">
        <f t="shared" ref="O4:O29" si="0">F4+H4+J4+L4+N4</f>
        <v>69</v>
      </c>
      <c r="P4" s="1">
        <f>RANK(O4,$O$4:$O$29,1)</f>
        <v>15</v>
      </c>
      <c r="Q4" s="1"/>
      <c r="S4">
        <v>60</v>
      </c>
      <c r="T4">
        <v>29.18</v>
      </c>
      <c r="U4">
        <f t="shared" ref="U4:U9" si="1">S4+T4</f>
        <v>89.18</v>
      </c>
      <c r="W4">
        <f>U4-V4</f>
        <v>89.18</v>
      </c>
    </row>
    <row r="5" spans="1:23" hidden="1" x14ac:dyDescent="0.2">
      <c r="A5" s="2">
        <v>91</v>
      </c>
      <c r="B5" s="8" t="s">
        <v>28</v>
      </c>
      <c r="C5" s="2">
        <v>2014</v>
      </c>
      <c r="D5" s="4" t="s">
        <v>133</v>
      </c>
      <c r="E5" s="7">
        <v>7.94</v>
      </c>
      <c r="F5" s="2">
        <f t="shared" ref="F5:F29" si="2">RANK(E5,$E$4:$E$29,1)</f>
        <v>3</v>
      </c>
      <c r="G5" s="7">
        <v>14.5</v>
      </c>
      <c r="H5" s="2">
        <f t="shared" ref="H5:H29" si="3">RANK(G5,$G$4:$G$29,0)</f>
        <v>16</v>
      </c>
      <c r="I5" s="7">
        <v>3.03</v>
      </c>
      <c r="J5" s="2">
        <f t="shared" ref="J5:J29" si="4">RANK(I5,$I$4:$I$29,0)</f>
        <v>12</v>
      </c>
      <c r="K5" s="2">
        <v>8.49</v>
      </c>
      <c r="L5" s="2">
        <f t="shared" ref="L5:L29" si="5">RANK(K5,$K$4:$K$29,1)</f>
        <v>2</v>
      </c>
      <c r="M5" s="2">
        <v>80.61</v>
      </c>
      <c r="N5" s="2">
        <f t="shared" ref="N5:N29" si="6">RANK(M5,$M$4:$M$29,1)</f>
        <v>3</v>
      </c>
      <c r="O5" s="1">
        <f t="shared" si="0"/>
        <v>36</v>
      </c>
      <c r="P5" s="1">
        <f t="shared" ref="P5:P29" si="7">RANK(O5,$O$4:$O$29,1)</f>
        <v>4</v>
      </c>
      <c r="Q5" s="1"/>
      <c r="S5">
        <v>60</v>
      </c>
      <c r="T5">
        <v>30.61</v>
      </c>
      <c r="U5">
        <f t="shared" si="1"/>
        <v>90.61</v>
      </c>
      <c r="V5">
        <v>10</v>
      </c>
      <c r="W5">
        <f>U5-V5</f>
        <v>80.61</v>
      </c>
    </row>
    <row r="6" spans="1:23" hidden="1" x14ac:dyDescent="0.2">
      <c r="A6" s="2">
        <v>92</v>
      </c>
      <c r="B6" s="2" t="s">
        <v>25</v>
      </c>
      <c r="C6" s="2">
        <v>2015</v>
      </c>
      <c r="D6" s="4" t="s">
        <v>134</v>
      </c>
      <c r="E6" s="7">
        <v>7.98</v>
      </c>
      <c r="F6" s="2">
        <f t="shared" si="2"/>
        <v>4</v>
      </c>
      <c r="G6" s="7">
        <v>22.2</v>
      </c>
      <c r="H6" s="2">
        <f t="shared" si="3"/>
        <v>2</v>
      </c>
      <c r="I6" s="7">
        <v>3.53</v>
      </c>
      <c r="J6" s="2">
        <f t="shared" si="4"/>
        <v>4</v>
      </c>
      <c r="K6" s="2">
        <v>8.49</v>
      </c>
      <c r="L6" s="2">
        <f t="shared" si="5"/>
        <v>2</v>
      </c>
      <c r="M6" s="2">
        <v>89.33</v>
      </c>
      <c r="N6" s="2">
        <f t="shared" si="6"/>
        <v>8</v>
      </c>
      <c r="O6" s="1">
        <f t="shared" si="0"/>
        <v>20</v>
      </c>
      <c r="P6" s="1">
        <f t="shared" si="7"/>
        <v>2</v>
      </c>
      <c r="Q6" s="1"/>
      <c r="S6">
        <v>60</v>
      </c>
      <c r="T6">
        <v>49.33</v>
      </c>
      <c r="U6">
        <f t="shared" si="1"/>
        <v>109.33</v>
      </c>
      <c r="V6">
        <v>20</v>
      </c>
      <c r="W6">
        <f t="shared" ref="W6:W29" si="8">U6-V6</f>
        <v>89.33</v>
      </c>
    </row>
    <row r="7" spans="1:23" ht="15" hidden="1" customHeight="1" x14ac:dyDescent="0.2">
      <c r="A7" s="2">
        <v>93</v>
      </c>
      <c r="B7" s="2" t="s">
        <v>104</v>
      </c>
      <c r="C7" s="2">
        <v>2015</v>
      </c>
      <c r="D7" s="4" t="s">
        <v>133</v>
      </c>
      <c r="E7" s="7">
        <v>8.59</v>
      </c>
      <c r="F7" s="2">
        <f t="shared" si="2"/>
        <v>13</v>
      </c>
      <c r="G7" s="7">
        <v>12</v>
      </c>
      <c r="H7" s="2">
        <f t="shared" si="3"/>
        <v>18</v>
      </c>
      <c r="I7" s="7">
        <v>3.11</v>
      </c>
      <c r="J7" s="2">
        <f t="shared" si="4"/>
        <v>11</v>
      </c>
      <c r="K7" s="2">
        <v>9.0399999999999991</v>
      </c>
      <c r="L7" s="2">
        <f t="shared" si="5"/>
        <v>10</v>
      </c>
      <c r="M7" s="2">
        <v>83.3</v>
      </c>
      <c r="N7" s="2">
        <f t="shared" si="6"/>
        <v>4</v>
      </c>
      <c r="O7" s="1">
        <f t="shared" si="0"/>
        <v>56</v>
      </c>
      <c r="P7" s="1">
        <f t="shared" si="7"/>
        <v>11</v>
      </c>
      <c r="Q7" s="1"/>
      <c r="S7">
        <v>60</v>
      </c>
      <c r="T7">
        <v>53.3</v>
      </c>
      <c r="U7">
        <f t="shared" si="1"/>
        <v>113.3</v>
      </c>
      <c r="V7">
        <v>30</v>
      </c>
      <c r="W7">
        <f t="shared" si="8"/>
        <v>83.3</v>
      </c>
    </row>
    <row r="8" spans="1:23" hidden="1" x14ac:dyDescent="0.2">
      <c r="A8" s="2">
        <v>94</v>
      </c>
      <c r="B8" s="2" t="s">
        <v>41</v>
      </c>
      <c r="C8" s="2">
        <v>2015</v>
      </c>
      <c r="D8" s="4" t="s">
        <v>134</v>
      </c>
      <c r="E8" s="7">
        <v>7.63</v>
      </c>
      <c r="F8" s="2">
        <f t="shared" si="2"/>
        <v>1</v>
      </c>
      <c r="G8" s="7">
        <v>17.5</v>
      </c>
      <c r="H8" s="2">
        <f t="shared" si="3"/>
        <v>12</v>
      </c>
      <c r="I8" s="7">
        <v>3.89</v>
      </c>
      <c r="J8" s="2">
        <f t="shared" si="4"/>
        <v>1</v>
      </c>
      <c r="K8" s="2">
        <v>8.44</v>
      </c>
      <c r="L8" s="2">
        <f t="shared" si="5"/>
        <v>1</v>
      </c>
      <c r="M8" s="2">
        <v>77.39</v>
      </c>
      <c r="N8" s="2">
        <f t="shared" si="6"/>
        <v>1</v>
      </c>
      <c r="O8" s="1">
        <f t="shared" si="0"/>
        <v>16</v>
      </c>
      <c r="P8" s="1">
        <f t="shared" si="7"/>
        <v>1</v>
      </c>
      <c r="Q8" s="1"/>
      <c r="S8">
        <v>60</v>
      </c>
      <c r="T8">
        <v>57.39</v>
      </c>
      <c r="U8">
        <f t="shared" si="1"/>
        <v>117.39</v>
      </c>
      <c r="V8">
        <v>40</v>
      </c>
      <c r="W8">
        <f t="shared" si="8"/>
        <v>77.39</v>
      </c>
    </row>
    <row r="9" spans="1:23" hidden="1" x14ac:dyDescent="0.2">
      <c r="A9" s="2">
        <v>95</v>
      </c>
      <c r="B9" s="2" t="s">
        <v>44</v>
      </c>
      <c r="C9" s="2">
        <v>2015</v>
      </c>
      <c r="D9" s="4" t="s">
        <v>133</v>
      </c>
      <c r="E9" s="7">
        <v>8.3000000000000007</v>
      </c>
      <c r="F9" s="2">
        <f t="shared" si="2"/>
        <v>9</v>
      </c>
      <c r="G9" s="7">
        <v>19.600000000000001</v>
      </c>
      <c r="H9" s="2">
        <f t="shared" si="3"/>
        <v>5</v>
      </c>
      <c r="I9" s="7">
        <v>2.77</v>
      </c>
      <c r="J9" s="2">
        <f t="shared" si="4"/>
        <v>18</v>
      </c>
      <c r="K9" s="2">
        <v>9.44</v>
      </c>
      <c r="L9" s="2">
        <f t="shared" si="5"/>
        <v>13</v>
      </c>
      <c r="M9" s="2">
        <v>100.28999999999999</v>
      </c>
      <c r="N9" s="2">
        <f t="shared" si="6"/>
        <v>18</v>
      </c>
      <c r="O9" s="1">
        <f t="shared" si="0"/>
        <v>63</v>
      </c>
      <c r="P9" s="1">
        <f t="shared" si="7"/>
        <v>13</v>
      </c>
      <c r="Q9" s="1"/>
      <c r="S9">
        <v>120</v>
      </c>
      <c r="T9">
        <v>30.29</v>
      </c>
      <c r="U9">
        <f t="shared" si="1"/>
        <v>150.29</v>
      </c>
      <c r="V9">
        <v>50</v>
      </c>
      <c r="W9">
        <f t="shared" si="8"/>
        <v>100.28999999999999</v>
      </c>
    </row>
    <row r="10" spans="1:23" hidden="1" x14ac:dyDescent="0.2">
      <c r="A10" s="2">
        <v>96</v>
      </c>
      <c r="B10" s="2" t="s">
        <v>105</v>
      </c>
      <c r="C10" s="2">
        <v>2014</v>
      </c>
      <c r="D10" s="4" t="s">
        <v>134</v>
      </c>
      <c r="E10" s="7">
        <v>9.26</v>
      </c>
      <c r="F10" s="2">
        <f t="shared" si="2"/>
        <v>20</v>
      </c>
      <c r="G10" s="7">
        <v>21.2</v>
      </c>
      <c r="H10" s="2">
        <f t="shared" si="3"/>
        <v>3</v>
      </c>
      <c r="I10" s="7">
        <v>3.17</v>
      </c>
      <c r="J10" s="2">
        <f t="shared" si="4"/>
        <v>9</v>
      </c>
      <c r="K10" s="2">
        <v>9.49</v>
      </c>
      <c r="L10" s="2">
        <f t="shared" si="5"/>
        <v>14</v>
      </c>
      <c r="M10" s="2">
        <v>96.079999999999984</v>
      </c>
      <c r="N10" s="2">
        <f t="shared" si="6"/>
        <v>16</v>
      </c>
      <c r="O10" s="1">
        <f t="shared" si="0"/>
        <v>62</v>
      </c>
      <c r="P10" s="1">
        <f t="shared" si="7"/>
        <v>12</v>
      </c>
      <c r="Q10" s="1"/>
      <c r="S10">
        <v>120</v>
      </c>
      <c r="T10">
        <v>36.08</v>
      </c>
      <c r="U10">
        <f>S10+T10</f>
        <v>156.07999999999998</v>
      </c>
      <c r="V10">
        <v>60</v>
      </c>
      <c r="W10">
        <f t="shared" si="8"/>
        <v>96.079999999999984</v>
      </c>
    </row>
    <row r="11" spans="1:23" hidden="1" x14ac:dyDescent="0.2">
      <c r="A11" s="2">
        <v>97</v>
      </c>
      <c r="B11" s="2" t="s">
        <v>137</v>
      </c>
      <c r="C11" s="2">
        <v>2015</v>
      </c>
      <c r="D11" s="4" t="s">
        <v>134</v>
      </c>
      <c r="E11" s="7">
        <v>10.029999999999999</v>
      </c>
      <c r="F11" s="2">
        <f t="shared" si="2"/>
        <v>25</v>
      </c>
      <c r="G11" s="7">
        <v>6.9</v>
      </c>
      <c r="H11" s="2">
        <f t="shared" si="3"/>
        <v>25</v>
      </c>
      <c r="I11" s="7">
        <v>2.5499999999999998</v>
      </c>
      <c r="J11" s="2">
        <f t="shared" si="4"/>
        <v>23</v>
      </c>
      <c r="K11" s="2">
        <v>11.69</v>
      </c>
      <c r="L11" s="2">
        <f t="shared" si="5"/>
        <v>25</v>
      </c>
      <c r="M11" s="2">
        <v>111.78999999999999</v>
      </c>
      <c r="N11" s="2">
        <f t="shared" si="6"/>
        <v>24</v>
      </c>
      <c r="O11" s="1">
        <f t="shared" si="0"/>
        <v>122</v>
      </c>
      <c r="P11" s="1">
        <f t="shared" si="7"/>
        <v>25</v>
      </c>
      <c r="Q11" s="1"/>
      <c r="S11">
        <v>180</v>
      </c>
      <c r="T11">
        <v>1.79</v>
      </c>
      <c r="U11">
        <f t="shared" ref="U11:U29" si="9">S11+T11</f>
        <v>181.79</v>
      </c>
      <c r="V11">
        <v>70</v>
      </c>
      <c r="W11">
        <f t="shared" si="8"/>
        <v>111.78999999999999</v>
      </c>
    </row>
    <row r="12" spans="1:23" hidden="1" x14ac:dyDescent="0.2">
      <c r="A12" s="13">
        <v>98</v>
      </c>
      <c r="B12" s="13" t="s">
        <v>106</v>
      </c>
      <c r="C12" s="13">
        <v>2014</v>
      </c>
      <c r="D12" s="14" t="s">
        <v>134</v>
      </c>
      <c r="E12" s="15">
        <v>99</v>
      </c>
      <c r="F12" s="2">
        <f t="shared" si="2"/>
        <v>26</v>
      </c>
      <c r="G12" s="15">
        <v>0</v>
      </c>
      <c r="H12" s="2">
        <f t="shared" si="3"/>
        <v>26</v>
      </c>
      <c r="I12" s="15">
        <v>0</v>
      </c>
      <c r="J12" s="2">
        <f t="shared" si="4"/>
        <v>26</v>
      </c>
      <c r="K12" s="13">
        <v>99</v>
      </c>
      <c r="L12" s="2">
        <f t="shared" si="5"/>
        <v>26</v>
      </c>
      <c r="M12" s="2">
        <v>600</v>
      </c>
      <c r="N12" s="2">
        <f t="shared" si="6"/>
        <v>25</v>
      </c>
      <c r="O12" s="16">
        <f t="shared" si="0"/>
        <v>129</v>
      </c>
      <c r="P12" s="1">
        <f t="shared" si="7"/>
        <v>26</v>
      </c>
      <c r="Q12" s="16"/>
      <c r="S12">
        <v>600</v>
      </c>
      <c r="U12">
        <f t="shared" si="9"/>
        <v>600</v>
      </c>
      <c r="W12">
        <f t="shared" si="8"/>
        <v>600</v>
      </c>
    </row>
    <row r="13" spans="1:23" hidden="1" x14ac:dyDescent="0.2">
      <c r="A13" s="2">
        <v>99</v>
      </c>
      <c r="B13" s="2" t="s">
        <v>107</v>
      </c>
      <c r="C13" s="2">
        <v>2015</v>
      </c>
      <c r="D13" s="4" t="s">
        <v>133</v>
      </c>
      <c r="E13" s="7">
        <v>8.9600000000000009</v>
      </c>
      <c r="F13" s="2">
        <f t="shared" si="2"/>
        <v>17</v>
      </c>
      <c r="G13" s="7">
        <v>9.8000000000000007</v>
      </c>
      <c r="H13" s="2">
        <f t="shared" si="3"/>
        <v>21</v>
      </c>
      <c r="I13" s="7">
        <v>2.71</v>
      </c>
      <c r="J13" s="2">
        <f t="shared" si="4"/>
        <v>20</v>
      </c>
      <c r="K13" s="2">
        <v>9.6300000000000008</v>
      </c>
      <c r="L13" s="2">
        <f t="shared" si="5"/>
        <v>16</v>
      </c>
      <c r="M13" s="2">
        <v>108.63</v>
      </c>
      <c r="N13" s="2">
        <f t="shared" si="6"/>
        <v>23</v>
      </c>
      <c r="O13" s="1">
        <f t="shared" si="0"/>
        <v>97</v>
      </c>
      <c r="P13" s="1">
        <f t="shared" si="7"/>
        <v>22</v>
      </c>
      <c r="Q13" s="1"/>
      <c r="S13">
        <v>180</v>
      </c>
      <c r="T13">
        <v>8.6300000000000008</v>
      </c>
      <c r="U13">
        <f t="shared" si="9"/>
        <v>188.63</v>
      </c>
      <c r="V13">
        <v>80</v>
      </c>
      <c r="W13">
        <f t="shared" si="8"/>
        <v>108.63</v>
      </c>
    </row>
    <row r="14" spans="1:23" hidden="1" x14ac:dyDescent="0.2">
      <c r="A14" s="2">
        <v>100</v>
      </c>
      <c r="B14" s="2" t="s">
        <v>108</v>
      </c>
      <c r="C14" s="2">
        <v>2014</v>
      </c>
      <c r="D14" s="4" t="s">
        <v>133</v>
      </c>
      <c r="E14" s="7">
        <v>8.26</v>
      </c>
      <c r="F14" s="2">
        <f t="shared" si="2"/>
        <v>7</v>
      </c>
      <c r="G14" s="7">
        <v>15.7</v>
      </c>
      <c r="H14" s="2">
        <f t="shared" si="3"/>
        <v>14</v>
      </c>
      <c r="I14" s="7">
        <v>3.02</v>
      </c>
      <c r="J14" s="2">
        <f t="shared" si="4"/>
        <v>13</v>
      </c>
      <c r="K14" s="2">
        <v>10.5</v>
      </c>
      <c r="L14" s="2">
        <f t="shared" si="5"/>
        <v>22</v>
      </c>
      <c r="M14" s="2">
        <v>101.05000000000001</v>
      </c>
      <c r="N14" s="2">
        <f t="shared" si="6"/>
        <v>19</v>
      </c>
      <c r="O14" s="1">
        <f t="shared" si="0"/>
        <v>75</v>
      </c>
      <c r="P14" s="1">
        <f t="shared" si="7"/>
        <v>16</v>
      </c>
      <c r="Q14" s="1"/>
      <c r="S14">
        <v>180</v>
      </c>
      <c r="T14">
        <v>11.05</v>
      </c>
      <c r="U14">
        <f t="shared" si="9"/>
        <v>191.05</v>
      </c>
      <c r="V14">
        <v>90</v>
      </c>
      <c r="W14">
        <f t="shared" si="8"/>
        <v>101.05000000000001</v>
      </c>
    </row>
    <row r="15" spans="1:23" hidden="1" x14ac:dyDescent="0.2">
      <c r="A15" s="2">
        <v>101</v>
      </c>
      <c r="B15" s="2" t="s">
        <v>109</v>
      </c>
      <c r="C15" s="2">
        <v>2015</v>
      </c>
      <c r="D15" s="4" t="s">
        <v>133</v>
      </c>
      <c r="E15" s="7">
        <v>8.84</v>
      </c>
      <c r="F15" s="2">
        <f t="shared" si="2"/>
        <v>16</v>
      </c>
      <c r="G15" s="7">
        <v>9.6</v>
      </c>
      <c r="H15" s="2">
        <f t="shared" si="3"/>
        <v>23</v>
      </c>
      <c r="I15" s="7">
        <v>2.64</v>
      </c>
      <c r="J15" s="2">
        <f t="shared" si="4"/>
        <v>22</v>
      </c>
      <c r="K15" s="2">
        <v>9.8800000000000008</v>
      </c>
      <c r="L15" s="2">
        <f t="shared" si="5"/>
        <v>20</v>
      </c>
      <c r="M15" s="2">
        <v>95.210000000000008</v>
      </c>
      <c r="N15" s="2">
        <f t="shared" si="6"/>
        <v>15</v>
      </c>
      <c r="O15" s="1">
        <f t="shared" si="0"/>
        <v>96</v>
      </c>
      <c r="P15" s="1">
        <f t="shared" si="7"/>
        <v>21</v>
      </c>
      <c r="Q15" s="1"/>
      <c r="S15">
        <v>180</v>
      </c>
      <c r="T15">
        <v>15.21</v>
      </c>
      <c r="U15">
        <f t="shared" si="9"/>
        <v>195.21</v>
      </c>
      <c r="V15">
        <v>100</v>
      </c>
      <c r="W15">
        <f t="shared" si="8"/>
        <v>95.210000000000008</v>
      </c>
    </row>
    <row r="16" spans="1:23" hidden="1" x14ac:dyDescent="0.2">
      <c r="A16" s="2">
        <v>102</v>
      </c>
      <c r="B16" s="2" t="s">
        <v>110</v>
      </c>
      <c r="C16" s="2">
        <v>2014</v>
      </c>
      <c r="D16" s="4" t="s">
        <v>133</v>
      </c>
      <c r="E16" s="7">
        <v>8.56</v>
      </c>
      <c r="F16" s="2">
        <f t="shared" si="2"/>
        <v>12</v>
      </c>
      <c r="G16" s="7">
        <v>18</v>
      </c>
      <c r="H16" s="2">
        <f t="shared" si="3"/>
        <v>11</v>
      </c>
      <c r="I16" s="7">
        <v>3.32</v>
      </c>
      <c r="J16" s="2">
        <f t="shared" si="4"/>
        <v>8</v>
      </c>
      <c r="K16" s="2">
        <v>9.0299999999999994</v>
      </c>
      <c r="L16" s="2">
        <f t="shared" si="5"/>
        <v>9</v>
      </c>
      <c r="M16" s="2">
        <v>86.6</v>
      </c>
      <c r="N16" s="2">
        <f t="shared" si="6"/>
        <v>6</v>
      </c>
      <c r="O16" s="1">
        <f t="shared" si="0"/>
        <v>46</v>
      </c>
      <c r="P16" s="1">
        <f t="shared" si="7"/>
        <v>9</v>
      </c>
      <c r="Q16" s="1"/>
      <c r="S16">
        <v>180</v>
      </c>
      <c r="T16">
        <v>16.600000000000001</v>
      </c>
      <c r="U16">
        <f t="shared" si="9"/>
        <v>196.6</v>
      </c>
      <c r="V16">
        <v>110</v>
      </c>
      <c r="W16">
        <f t="shared" si="8"/>
        <v>86.6</v>
      </c>
    </row>
    <row r="17" spans="1:23" hidden="1" x14ac:dyDescent="0.2">
      <c r="A17" s="2">
        <v>103</v>
      </c>
      <c r="B17" s="2" t="s">
        <v>111</v>
      </c>
      <c r="C17" s="2">
        <v>2014</v>
      </c>
      <c r="D17" s="4" t="s">
        <v>133</v>
      </c>
      <c r="E17" s="7">
        <v>8.26</v>
      </c>
      <c r="F17" s="2">
        <f t="shared" si="2"/>
        <v>7</v>
      </c>
      <c r="G17" s="7">
        <v>18.7</v>
      </c>
      <c r="H17" s="2">
        <f t="shared" si="3"/>
        <v>8</v>
      </c>
      <c r="I17" s="7">
        <v>3.57</v>
      </c>
      <c r="J17" s="2">
        <f t="shared" si="4"/>
        <v>3</v>
      </c>
      <c r="K17" s="2">
        <v>8.93</v>
      </c>
      <c r="L17" s="2">
        <f t="shared" si="5"/>
        <v>7</v>
      </c>
      <c r="M17" s="2">
        <v>79.31</v>
      </c>
      <c r="N17" s="2">
        <f t="shared" si="6"/>
        <v>2</v>
      </c>
      <c r="O17" s="1">
        <f t="shared" si="0"/>
        <v>27</v>
      </c>
      <c r="P17" s="1">
        <f t="shared" si="7"/>
        <v>3</v>
      </c>
      <c r="Q17" s="1"/>
      <c r="S17">
        <v>180</v>
      </c>
      <c r="T17">
        <v>19.309999999999999</v>
      </c>
      <c r="U17">
        <f t="shared" si="9"/>
        <v>199.31</v>
      </c>
      <c r="V17">
        <v>120</v>
      </c>
      <c r="W17">
        <f t="shared" si="8"/>
        <v>79.31</v>
      </c>
    </row>
    <row r="18" spans="1:23" hidden="1" x14ac:dyDescent="0.2">
      <c r="A18" s="2">
        <v>104</v>
      </c>
      <c r="B18" s="2" t="s">
        <v>112</v>
      </c>
      <c r="C18" s="2">
        <v>2014</v>
      </c>
      <c r="D18" s="4" t="s">
        <v>133</v>
      </c>
      <c r="E18" s="7">
        <v>9.41</v>
      </c>
      <c r="F18" s="2">
        <f t="shared" si="2"/>
        <v>22</v>
      </c>
      <c r="G18" s="7">
        <v>11.6</v>
      </c>
      <c r="H18" s="2">
        <f t="shared" si="3"/>
        <v>19</v>
      </c>
      <c r="I18" s="7">
        <v>2.5499999999999998</v>
      </c>
      <c r="J18" s="2">
        <f t="shared" si="4"/>
        <v>23</v>
      </c>
      <c r="K18" s="2">
        <v>9.89</v>
      </c>
      <c r="L18" s="2">
        <f t="shared" si="5"/>
        <v>21</v>
      </c>
      <c r="M18" s="2">
        <v>95.039999999999992</v>
      </c>
      <c r="N18" s="2">
        <f t="shared" si="6"/>
        <v>13</v>
      </c>
      <c r="O18" s="1">
        <f t="shared" si="0"/>
        <v>98</v>
      </c>
      <c r="P18" s="1">
        <f t="shared" si="7"/>
        <v>23</v>
      </c>
      <c r="Q18" s="1"/>
      <c r="S18">
        <v>180</v>
      </c>
      <c r="T18">
        <v>45.04</v>
      </c>
      <c r="U18">
        <f t="shared" si="9"/>
        <v>225.04</v>
      </c>
      <c r="V18">
        <v>130</v>
      </c>
      <c r="W18">
        <f t="shared" si="8"/>
        <v>95.039999999999992</v>
      </c>
    </row>
    <row r="19" spans="1:23" hidden="1" x14ac:dyDescent="0.2">
      <c r="A19" s="2">
        <v>105</v>
      </c>
      <c r="B19" s="2" t="s">
        <v>113</v>
      </c>
      <c r="C19" s="2">
        <v>2015</v>
      </c>
      <c r="D19" s="4" t="s">
        <v>133</v>
      </c>
      <c r="E19" s="7">
        <v>9.44</v>
      </c>
      <c r="F19" s="2">
        <f t="shared" si="2"/>
        <v>23</v>
      </c>
      <c r="G19" s="7">
        <v>11</v>
      </c>
      <c r="H19" s="2">
        <f t="shared" si="3"/>
        <v>20</v>
      </c>
      <c r="I19" s="7">
        <v>2.48</v>
      </c>
      <c r="J19" s="2">
        <f t="shared" si="4"/>
        <v>25</v>
      </c>
      <c r="K19" s="2">
        <v>9.64</v>
      </c>
      <c r="L19" s="2">
        <f t="shared" si="5"/>
        <v>17</v>
      </c>
      <c r="M19" s="2">
        <v>103.49000000000001</v>
      </c>
      <c r="N19" s="2">
        <f t="shared" si="6"/>
        <v>20</v>
      </c>
      <c r="O19" s="1">
        <f t="shared" si="0"/>
        <v>105</v>
      </c>
      <c r="P19" s="1">
        <f t="shared" si="7"/>
        <v>24</v>
      </c>
      <c r="Q19" s="1"/>
      <c r="S19">
        <v>240</v>
      </c>
      <c r="T19">
        <v>3.49</v>
      </c>
      <c r="U19">
        <f t="shared" si="9"/>
        <v>243.49</v>
      </c>
      <c r="V19">
        <v>140</v>
      </c>
      <c r="W19">
        <f t="shared" si="8"/>
        <v>103.49000000000001</v>
      </c>
    </row>
    <row r="20" spans="1:23" hidden="1" x14ac:dyDescent="0.2">
      <c r="A20" s="2">
        <v>106</v>
      </c>
      <c r="B20" s="2" t="s">
        <v>114</v>
      </c>
      <c r="C20" s="2">
        <v>2015</v>
      </c>
      <c r="D20" s="4" t="s">
        <v>133</v>
      </c>
      <c r="E20" s="7">
        <v>9.18</v>
      </c>
      <c r="F20" s="2">
        <f t="shared" si="2"/>
        <v>18</v>
      </c>
      <c r="G20" s="7">
        <v>15.6</v>
      </c>
      <c r="H20" s="2">
        <f t="shared" si="3"/>
        <v>15</v>
      </c>
      <c r="I20" s="7">
        <v>2.77</v>
      </c>
      <c r="J20" s="2">
        <f t="shared" si="4"/>
        <v>18</v>
      </c>
      <c r="K20" s="2">
        <v>9.64</v>
      </c>
      <c r="L20" s="2">
        <f t="shared" si="5"/>
        <v>17</v>
      </c>
      <c r="M20" s="2">
        <v>105.19999999999999</v>
      </c>
      <c r="N20" s="2">
        <f t="shared" si="6"/>
        <v>22</v>
      </c>
      <c r="O20" s="1">
        <f t="shared" si="0"/>
        <v>90</v>
      </c>
      <c r="P20" s="1">
        <f t="shared" si="7"/>
        <v>18</v>
      </c>
      <c r="Q20" s="1"/>
      <c r="S20">
        <v>240</v>
      </c>
      <c r="T20">
        <v>15.2</v>
      </c>
      <c r="U20">
        <f t="shared" si="9"/>
        <v>255.2</v>
      </c>
      <c r="V20">
        <v>150</v>
      </c>
      <c r="W20">
        <f t="shared" si="8"/>
        <v>105.19999999999999</v>
      </c>
    </row>
    <row r="21" spans="1:23" hidden="1" x14ac:dyDescent="0.2">
      <c r="A21" s="2">
        <v>107</v>
      </c>
      <c r="B21" s="2" t="s">
        <v>115</v>
      </c>
      <c r="C21" s="2">
        <v>2015</v>
      </c>
      <c r="D21" s="4" t="s">
        <v>134</v>
      </c>
      <c r="E21" s="7">
        <v>7.83</v>
      </c>
      <c r="F21" s="2">
        <f t="shared" si="2"/>
        <v>2</v>
      </c>
      <c r="G21" s="7">
        <v>18.5</v>
      </c>
      <c r="H21" s="2">
        <f t="shared" si="3"/>
        <v>9</v>
      </c>
      <c r="I21" s="7">
        <v>3.5</v>
      </c>
      <c r="J21" s="2">
        <f t="shared" si="4"/>
        <v>5</v>
      </c>
      <c r="K21" s="2">
        <v>8.5399999999999991</v>
      </c>
      <c r="L21" s="2">
        <f t="shared" si="5"/>
        <v>4</v>
      </c>
      <c r="M21" s="2">
        <v>103.50999999999999</v>
      </c>
      <c r="N21" s="2">
        <f t="shared" si="6"/>
        <v>21</v>
      </c>
      <c r="O21" s="1">
        <f t="shared" si="0"/>
        <v>41</v>
      </c>
      <c r="P21" s="1">
        <f t="shared" si="7"/>
        <v>7</v>
      </c>
      <c r="Q21" s="1"/>
      <c r="S21">
        <v>240</v>
      </c>
      <c r="T21">
        <v>23.51</v>
      </c>
      <c r="U21">
        <f t="shared" si="9"/>
        <v>263.51</v>
      </c>
      <c r="V21">
        <v>160</v>
      </c>
      <c r="W21">
        <f t="shared" si="8"/>
        <v>103.50999999999999</v>
      </c>
    </row>
    <row r="22" spans="1:23" hidden="1" x14ac:dyDescent="0.2">
      <c r="A22" s="2">
        <v>108</v>
      </c>
      <c r="B22" s="2" t="s">
        <v>138</v>
      </c>
      <c r="C22" s="2">
        <v>2014</v>
      </c>
      <c r="D22" s="4" t="s">
        <v>134</v>
      </c>
      <c r="E22" s="7">
        <v>9.23</v>
      </c>
      <c r="F22" s="2">
        <f t="shared" si="2"/>
        <v>19</v>
      </c>
      <c r="G22" s="7">
        <v>20.5</v>
      </c>
      <c r="H22" s="2">
        <f t="shared" si="3"/>
        <v>4</v>
      </c>
      <c r="I22" s="7">
        <v>2.95</v>
      </c>
      <c r="J22" s="2">
        <f t="shared" si="4"/>
        <v>15</v>
      </c>
      <c r="K22" s="2">
        <v>9.61</v>
      </c>
      <c r="L22" s="2">
        <f t="shared" si="5"/>
        <v>15</v>
      </c>
      <c r="M22" s="2">
        <v>94.18</v>
      </c>
      <c r="N22" s="2">
        <f t="shared" si="6"/>
        <v>12</v>
      </c>
      <c r="O22" s="1">
        <f t="shared" si="0"/>
        <v>65</v>
      </c>
      <c r="P22" s="1">
        <f t="shared" si="7"/>
        <v>14</v>
      </c>
      <c r="Q22" s="1"/>
      <c r="S22">
        <v>240</v>
      </c>
      <c r="T22">
        <v>24.18</v>
      </c>
      <c r="U22">
        <f t="shared" si="9"/>
        <v>264.18</v>
      </c>
      <c r="V22">
        <v>170</v>
      </c>
      <c r="W22">
        <f t="shared" si="8"/>
        <v>94.18</v>
      </c>
    </row>
    <row r="23" spans="1:23" hidden="1" x14ac:dyDescent="0.2">
      <c r="A23" s="2">
        <v>109</v>
      </c>
      <c r="B23" s="2" t="s">
        <v>139</v>
      </c>
      <c r="C23" s="2">
        <v>2014</v>
      </c>
      <c r="D23" s="4" t="s">
        <v>133</v>
      </c>
      <c r="E23" s="7">
        <v>8.6300000000000008</v>
      </c>
      <c r="F23" s="2">
        <f t="shared" si="2"/>
        <v>14</v>
      </c>
      <c r="G23" s="7">
        <v>12.5</v>
      </c>
      <c r="H23" s="2">
        <f t="shared" si="3"/>
        <v>17</v>
      </c>
      <c r="I23" s="7">
        <v>2.91</v>
      </c>
      <c r="J23" s="2">
        <f t="shared" si="4"/>
        <v>16</v>
      </c>
      <c r="K23" s="2">
        <v>9.76</v>
      </c>
      <c r="L23" s="2">
        <f t="shared" si="5"/>
        <v>19</v>
      </c>
      <c r="M23" s="2">
        <v>92.170000000000016</v>
      </c>
      <c r="N23" s="2">
        <f t="shared" si="6"/>
        <v>9</v>
      </c>
      <c r="O23" s="1">
        <f t="shared" si="0"/>
        <v>75</v>
      </c>
      <c r="P23" s="1">
        <f t="shared" si="7"/>
        <v>16</v>
      </c>
      <c r="Q23" s="1"/>
      <c r="S23">
        <v>240</v>
      </c>
      <c r="T23">
        <v>32.17</v>
      </c>
      <c r="U23">
        <f t="shared" si="9"/>
        <v>272.17</v>
      </c>
      <c r="V23">
        <v>180</v>
      </c>
      <c r="W23">
        <f t="shared" si="8"/>
        <v>92.170000000000016</v>
      </c>
    </row>
    <row r="24" spans="1:23" hidden="1" x14ac:dyDescent="0.2">
      <c r="A24" s="2">
        <v>110</v>
      </c>
      <c r="B24" s="2" t="s">
        <v>140</v>
      </c>
      <c r="C24" s="2">
        <v>2014</v>
      </c>
      <c r="D24" s="4" t="s">
        <v>134</v>
      </c>
      <c r="E24" s="7">
        <v>8.34</v>
      </c>
      <c r="F24" s="2">
        <f t="shared" si="2"/>
        <v>11</v>
      </c>
      <c r="G24" s="7">
        <v>19.600000000000001</v>
      </c>
      <c r="H24" s="2">
        <f t="shared" si="3"/>
        <v>5</v>
      </c>
      <c r="I24" s="7">
        <v>3.41</v>
      </c>
      <c r="J24" s="2">
        <f t="shared" si="4"/>
        <v>7</v>
      </c>
      <c r="K24" s="2">
        <v>9.06</v>
      </c>
      <c r="L24" s="2">
        <f t="shared" si="5"/>
        <v>11</v>
      </c>
      <c r="M24" s="2">
        <v>84.279999999999973</v>
      </c>
      <c r="N24" s="2">
        <f t="shared" si="6"/>
        <v>5</v>
      </c>
      <c r="O24" s="1">
        <f t="shared" si="0"/>
        <v>39</v>
      </c>
      <c r="P24" s="1">
        <f t="shared" si="7"/>
        <v>6</v>
      </c>
      <c r="Q24" s="1"/>
      <c r="S24">
        <v>240</v>
      </c>
      <c r="T24">
        <v>34.28</v>
      </c>
      <c r="U24">
        <f t="shared" si="9"/>
        <v>274.27999999999997</v>
      </c>
      <c r="V24">
        <v>190</v>
      </c>
      <c r="W24">
        <f t="shared" si="8"/>
        <v>84.279999999999973</v>
      </c>
    </row>
    <row r="25" spans="1:23" hidden="1" x14ac:dyDescent="0.2">
      <c r="A25" s="2">
        <v>111</v>
      </c>
      <c r="B25" s="2" t="s">
        <v>141</v>
      </c>
      <c r="C25" s="2">
        <v>2014</v>
      </c>
      <c r="D25" s="4" t="s">
        <v>133</v>
      </c>
      <c r="E25" s="7">
        <v>9.49</v>
      </c>
      <c r="F25" s="2">
        <f t="shared" si="2"/>
        <v>24</v>
      </c>
      <c r="G25" s="7">
        <v>16.3</v>
      </c>
      <c r="H25" s="2">
        <f t="shared" si="3"/>
        <v>13</v>
      </c>
      <c r="I25" s="7">
        <v>2.7</v>
      </c>
      <c r="J25" s="2">
        <f t="shared" si="4"/>
        <v>21</v>
      </c>
      <c r="K25" s="2">
        <v>10.59</v>
      </c>
      <c r="L25" s="2">
        <f t="shared" si="5"/>
        <v>23</v>
      </c>
      <c r="M25" s="2">
        <v>93.269999999999982</v>
      </c>
      <c r="N25" s="2">
        <f t="shared" si="6"/>
        <v>11</v>
      </c>
      <c r="O25" s="1">
        <f t="shared" si="0"/>
        <v>92</v>
      </c>
      <c r="P25" s="1">
        <f t="shared" si="7"/>
        <v>19</v>
      </c>
      <c r="Q25" s="1"/>
      <c r="S25">
        <v>240</v>
      </c>
      <c r="T25">
        <v>53.27</v>
      </c>
      <c r="U25">
        <f t="shared" si="9"/>
        <v>293.27</v>
      </c>
      <c r="V25">
        <v>200</v>
      </c>
      <c r="W25">
        <f t="shared" si="8"/>
        <v>93.269999999999982</v>
      </c>
    </row>
    <row r="26" spans="1:23" hidden="1" x14ac:dyDescent="0.2">
      <c r="A26" s="2">
        <v>112</v>
      </c>
      <c r="B26" s="2" t="s">
        <v>142</v>
      </c>
      <c r="C26" s="2">
        <v>2014</v>
      </c>
      <c r="D26" s="4" t="s">
        <v>134</v>
      </c>
      <c r="E26" s="7">
        <v>8.2100000000000009</v>
      </c>
      <c r="F26" s="2">
        <f t="shared" si="2"/>
        <v>6</v>
      </c>
      <c r="G26" s="7">
        <v>18.100000000000001</v>
      </c>
      <c r="H26" s="2">
        <f t="shared" si="3"/>
        <v>10</v>
      </c>
      <c r="I26" s="7">
        <v>3.81</v>
      </c>
      <c r="J26" s="2">
        <f t="shared" si="4"/>
        <v>2</v>
      </c>
      <c r="K26" s="2">
        <v>8.73</v>
      </c>
      <c r="L26" s="2">
        <f t="shared" si="5"/>
        <v>6</v>
      </c>
      <c r="M26" s="2">
        <v>95.199999999999989</v>
      </c>
      <c r="N26" s="2">
        <f t="shared" si="6"/>
        <v>14</v>
      </c>
      <c r="O26" s="1">
        <f t="shared" si="0"/>
        <v>38</v>
      </c>
      <c r="P26" s="1">
        <f t="shared" si="7"/>
        <v>5</v>
      </c>
      <c r="Q26" s="1"/>
      <c r="S26">
        <v>300</v>
      </c>
      <c r="T26">
        <v>5.2</v>
      </c>
      <c r="U26">
        <f t="shared" si="9"/>
        <v>305.2</v>
      </c>
      <c r="V26">
        <v>210</v>
      </c>
      <c r="W26">
        <f t="shared" si="8"/>
        <v>95.199999999999989</v>
      </c>
    </row>
    <row r="27" spans="1:23" hidden="1" x14ac:dyDescent="0.2">
      <c r="A27" s="2">
        <v>113</v>
      </c>
      <c r="B27" s="2" t="s">
        <v>143</v>
      </c>
      <c r="C27" s="2">
        <v>2014</v>
      </c>
      <c r="D27" s="4" t="s">
        <v>134</v>
      </c>
      <c r="E27" s="7">
        <v>8.3000000000000007</v>
      </c>
      <c r="F27" s="2">
        <f t="shared" si="2"/>
        <v>9</v>
      </c>
      <c r="G27" s="7">
        <v>27.4</v>
      </c>
      <c r="H27" s="2">
        <f t="shared" si="3"/>
        <v>1</v>
      </c>
      <c r="I27" s="7">
        <v>3.12</v>
      </c>
      <c r="J27" s="2">
        <f t="shared" si="4"/>
        <v>10</v>
      </c>
      <c r="K27" s="2">
        <v>8.93</v>
      </c>
      <c r="L27" s="2">
        <f t="shared" si="5"/>
        <v>7</v>
      </c>
      <c r="M27" s="2">
        <v>96.230000000000018</v>
      </c>
      <c r="N27" s="2">
        <f t="shared" si="6"/>
        <v>17</v>
      </c>
      <c r="O27" s="1">
        <f t="shared" si="0"/>
        <v>44</v>
      </c>
      <c r="P27" s="1">
        <f t="shared" si="7"/>
        <v>8</v>
      </c>
      <c r="Q27" s="1"/>
      <c r="S27">
        <v>300</v>
      </c>
      <c r="T27">
        <v>16.23</v>
      </c>
      <c r="U27">
        <f t="shared" si="9"/>
        <v>316.23</v>
      </c>
      <c r="V27">
        <v>220</v>
      </c>
      <c r="W27">
        <f t="shared" si="8"/>
        <v>96.230000000000018</v>
      </c>
    </row>
    <row r="28" spans="1:23" hidden="1" x14ac:dyDescent="0.2">
      <c r="A28" s="2">
        <v>114</v>
      </c>
      <c r="B28" s="2" t="s">
        <v>144</v>
      </c>
      <c r="C28" s="2">
        <v>2014</v>
      </c>
      <c r="D28" s="4" t="s">
        <v>133</v>
      </c>
      <c r="E28" s="7">
        <v>8.09</v>
      </c>
      <c r="F28" s="2">
        <f t="shared" si="2"/>
        <v>5</v>
      </c>
      <c r="G28" s="7">
        <v>8.1999999999999993</v>
      </c>
      <c r="H28" s="2">
        <f t="shared" si="3"/>
        <v>24</v>
      </c>
      <c r="I28" s="7">
        <v>3.42</v>
      </c>
      <c r="J28" s="2">
        <f t="shared" si="4"/>
        <v>6</v>
      </c>
      <c r="K28" s="2">
        <v>8.68</v>
      </c>
      <c r="L28" s="2">
        <f t="shared" si="5"/>
        <v>5</v>
      </c>
      <c r="M28" s="2">
        <v>92.230000000000018</v>
      </c>
      <c r="N28" s="2">
        <f t="shared" si="6"/>
        <v>10</v>
      </c>
      <c r="O28" s="1">
        <f t="shared" si="0"/>
        <v>50</v>
      </c>
      <c r="P28" s="1">
        <f t="shared" si="7"/>
        <v>10</v>
      </c>
      <c r="Q28" s="1"/>
      <c r="S28">
        <v>300</v>
      </c>
      <c r="T28">
        <v>22.23</v>
      </c>
      <c r="U28">
        <f t="shared" si="9"/>
        <v>322.23</v>
      </c>
      <c r="V28">
        <v>230</v>
      </c>
      <c r="W28">
        <f t="shared" si="8"/>
        <v>92.230000000000018</v>
      </c>
    </row>
    <row r="29" spans="1:23" hidden="1" x14ac:dyDescent="0.2">
      <c r="A29" s="2">
        <v>115</v>
      </c>
      <c r="B29" s="2" t="s">
        <v>145</v>
      </c>
      <c r="C29" s="2">
        <v>2015</v>
      </c>
      <c r="D29" s="4" t="s">
        <v>134</v>
      </c>
      <c r="E29" s="7">
        <v>9.26</v>
      </c>
      <c r="F29" s="2">
        <f t="shared" si="2"/>
        <v>20</v>
      </c>
      <c r="G29" s="7">
        <v>18.899999999999999</v>
      </c>
      <c r="H29" s="2">
        <f t="shared" si="3"/>
        <v>7</v>
      </c>
      <c r="I29" s="7">
        <v>2.82</v>
      </c>
      <c r="J29" s="2">
        <f t="shared" si="4"/>
        <v>17</v>
      </c>
      <c r="K29" s="2">
        <v>10.59</v>
      </c>
      <c r="L29" s="2">
        <f t="shared" si="5"/>
        <v>23</v>
      </c>
      <c r="M29" s="2">
        <v>7786.19</v>
      </c>
      <c r="N29" s="2">
        <f t="shared" si="6"/>
        <v>26</v>
      </c>
      <c r="O29" s="1">
        <f t="shared" si="0"/>
        <v>93</v>
      </c>
      <c r="P29" s="1">
        <f t="shared" si="7"/>
        <v>20</v>
      </c>
      <c r="Q29" s="1"/>
      <c r="S29">
        <v>8000</v>
      </c>
      <c r="T29">
        <v>26.19</v>
      </c>
      <c r="U29">
        <f t="shared" si="9"/>
        <v>8026.19</v>
      </c>
      <c r="V29">
        <v>240</v>
      </c>
      <c r="W29">
        <f t="shared" si="8"/>
        <v>7786.19</v>
      </c>
    </row>
    <row r="30" spans="1:23" hidden="1" x14ac:dyDescent="0.2">
      <c r="A30" s="2">
        <v>116</v>
      </c>
      <c r="B30" s="2"/>
      <c r="C30" s="2"/>
      <c r="D30" s="4"/>
      <c r="E30" s="7"/>
      <c r="F30" s="2"/>
      <c r="G30" s="7"/>
      <c r="H30" s="2"/>
      <c r="I30" s="7"/>
      <c r="J30" s="2"/>
      <c r="K30" s="2"/>
      <c r="L30" s="2"/>
      <c r="M30" s="2"/>
      <c r="N30" s="2"/>
      <c r="O30" s="1"/>
      <c r="P30" s="1"/>
      <c r="Q30" s="1"/>
    </row>
    <row r="31" spans="1:23" hidden="1" x14ac:dyDescent="0.2">
      <c r="A31" s="2">
        <v>117</v>
      </c>
      <c r="B31" s="2"/>
      <c r="C31" s="2"/>
      <c r="D31" s="4"/>
      <c r="E31" s="7"/>
      <c r="F31" s="2"/>
      <c r="G31" s="7"/>
      <c r="H31" s="2"/>
      <c r="I31" s="7"/>
      <c r="J31" s="2"/>
      <c r="K31" s="2"/>
      <c r="L31" s="2"/>
      <c r="M31" s="2"/>
      <c r="N31" s="2"/>
      <c r="O31" s="1"/>
      <c r="P31" s="1"/>
      <c r="Q31" s="1"/>
    </row>
    <row r="32" spans="1:23" hidden="1" x14ac:dyDescent="0.2">
      <c r="A32" s="2">
        <v>118</v>
      </c>
      <c r="B32" s="2"/>
      <c r="C32" s="2"/>
      <c r="D32" s="4"/>
      <c r="E32" s="7"/>
      <c r="F32" s="2"/>
      <c r="G32" s="7"/>
      <c r="H32" s="2"/>
      <c r="I32" s="7"/>
      <c r="J32" s="2"/>
      <c r="K32" s="2"/>
      <c r="L32" s="2"/>
      <c r="M32" s="2"/>
      <c r="N32" s="2"/>
      <c r="O32" s="1"/>
      <c r="P32" s="1"/>
      <c r="Q32" s="1"/>
    </row>
    <row r="33" spans="1:17" hidden="1" x14ac:dyDescent="0.2">
      <c r="A33" s="2">
        <v>119</v>
      </c>
      <c r="B33" s="2"/>
      <c r="C33" s="2"/>
      <c r="D33" s="4"/>
      <c r="E33" s="7"/>
      <c r="F33" s="2">
        <f>SUM(F4:F32)</f>
        <v>348</v>
      </c>
      <c r="G33" s="7"/>
      <c r="H33" s="2"/>
      <c r="I33" s="7"/>
      <c r="J33" s="2"/>
      <c r="K33" s="2"/>
      <c r="L33" s="2"/>
      <c r="M33" s="2"/>
      <c r="N33" s="2"/>
      <c r="O33" s="1"/>
      <c r="P33" s="1"/>
      <c r="Q33" s="1"/>
    </row>
    <row r="34" spans="1:17" hidden="1" x14ac:dyDescent="0.2">
      <c r="D34" s="4"/>
      <c r="E34" s="7"/>
      <c r="F34" s="2"/>
      <c r="G34" s="7"/>
      <c r="H34" s="2"/>
      <c r="I34" s="7"/>
      <c r="J34" s="2"/>
      <c r="K34" s="2"/>
      <c r="L34" s="2"/>
      <c r="M34" s="2"/>
      <c r="N34" s="2"/>
      <c r="O34" s="1"/>
      <c r="P34" s="1"/>
      <c r="Q34" s="1"/>
    </row>
    <row r="35" spans="1:17" hidden="1" x14ac:dyDescent="0.2">
      <c r="D35" s="4"/>
      <c r="E35" s="7"/>
      <c r="F35" s="2"/>
      <c r="G35" s="7"/>
      <c r="H35" s="2"/>
      <c r="I35" s="7"/>
      <c r="J35" s="2"/>
      <c r="K35" s="2"/>
      <c r="L35" s="2"/>
      <c r="M35" s="2"/>
      <c r="N35" s="2"/>
      <c r="O35" s="1"/>
      <c r="P35" s="1"/>
      <c r="Q35" s="1"/>
    </row>
    <row r="36" spans="1:17" hidden="1" x14ac:dyDescent="0.2"/>
    <row r="38" spans="1:17" x14ac:dyDescent="0.2">
      <c r="A38" s="3" t="s">
        <v>0</v>
      </c>
      <c r="B38" s="3" t="s">
        <v>1</v>
      </c>
      <c r="C38" s="3" t="s">
        <v>2</v>
      </c>
      <c r="D38" s="3" t="s">
        <v>10</v>
      </c>
      <c r="E38" s="62" t="s">
        <v>3</v>
      </c>
      <c r="F38" s="62"/>
      <c r="G38" s="62" t="s">
        <v>4</v>
      </c>
      <c r="H38" s="62"/>
      <c r="I38" s="62" t="s">
        <v>5</v>
      </c>
      <c r="J38" s="62"/>
      <c r="K38" s="62" t="s">
        <v>6</v>
      </c>
      <c r="L38" s="62"/>
      <c r="M38" s="62" t="s">
        <v>22</v>
      </c>
      <c r="N38" s="62"/>
      <c r="O38" s="3" t="s">
        <v>8</v>
      </c>
      <c r="P38" s="3" t="s">
        <v>9</v>
      </c>
    </row>
    <row r="39" spans="1:17" x14ac:dyDescent="0.2">
      <c r="A39" s="2">
        <v>94</v>
      </c>
      <c r="B39" s="2" t="s">
        <v>41</v>
      </c>
      <c r="C39" s="2">
        <v>2015</v>
      </c>
      <c r="D39" s="4" t="s">
        <v>134</v>
      </c>
      <c r="E39" s="7">
        <v>7.63</v>
      </c>
      <c r="F39" s="2">
        <v>1</v>
      </c>
      <c r="G39" s="7">
        <v>17.5</v>
      </c>
      <c r="H39" s="2">
        <v>9</v>
      </c>
      <c r="I39" s="7">
        <v>3.89</v>
      </c>
      <c r="J39" s="2">
        <v>1</v>
      </c>
      <c r="K39" s="2">
        <v>8.44</v>
      </c>
      <c r="L39" s="2">
        <v>1</v>
      </c>
      <c r="M39" s="2">
        <v>77.39</v>
      </c>
      <c r="N39" s="2">
        <v>1</v>
      </c>
      <c r="O39" s="1">
        <v>13</v>
      </c>
      <c r="P39" s="1">
        <v>1</v>
      </c>
    </row>
    <row r="40" spans="1:17" x14ac:dyDescent="0.2">
      <c r="A40" s="2">
        <v>92</v>
      </c>
      <c r="B40" s="2" t="s">
        <v>25</v>
      </c>
      <c r="C40" s="2">
        <v>2015</v>
      </c>
      <c r="D40" s="4" t="s">
        <v>134</v>
      </c>
      <c r="E40" s="7">
        <v>7.98</v>
      </c>
      <c r="F40" s="2">
        <v>3</v>
      </c>
      <c r="G40" s="7">
        <v>22.2</v>
      </c>
      <c r="H40" s="2">
        <v>2</v>
      </c>
      <c r="I40" s="7">
        <v>3.53</v>
      </c>
      <c r="J40" s="2">
        <v>3</v>
      </c>
      <c r="K40" s="2">
        <v>8.49</v>
      </c>
      <c r="L40" s="2">
        <v>2</v>
      </c>
      <c r="M40" s="2">
        <v>89.33</v>
      </c>
      <c r="N40" s="2">
        <v>3</v>
      </c>
      <c r="O40" s="1">
        <v>13</v>
      </c>
      <c r="P40" s="1">
        <v>2</v>
      </c>
    </row>
    <row r="41" spans="1:17" x14ac:dyDescent="0.2">
      <c r="A41" s="2">
        <v>112</v>
      </c>
      <c r="B41" s="2" t="s">
        <v>142</v>
      </c>
      <c r="C41" s="2">
        <v>2014</v>
      </c>
      <c r="D41" s="4" t="s">
        <v>134</v>
      </c>
      <c r="E41" s="7">
        <v>8.2100000000000009</v>
      </c>
      <c r="F41" s="2">
        <v>4</v>
      </c>
      <c r="G41" s="7">
        <v>18.100000000000001</v>
      </c>
      <c r="H41" s="2">
        <v>8</v>
      </c>
      <c r="I41" s="7">
        <v>3.81</v>
      </c>
      <c r="J41" s="2">
        <v>2</v>
      </c>
      <c r="K41" s="2">
        <v>8.73</v>
      </c>
      <c r="L41" s="2">
        <v>4</v>
      </c>
      <c r="M41" s="2">
        <v>95.199999999999989</v>
      </c>
      <c r="N41" s="2">
        <v>5</v>
      </c>
      <c r="O41" s="1">
        <v>23</v>
      </c>
      <c r="P41" s="1">
        <v>3</v>
      </c>
    </row>
    <row r="42" spans="1:17" x14ac:dyDescent="0.2">
      <c r="A42" s="2">
        <v>107</v>
      </c>
      <c r="B42" s="2" t="s">
        <v>115</v>
      </c>
      <c r="C42" s="2">
        <v>2015</v>
      </c>
      <c r="D42" s="4" t="s">
        <v>134</v>
      </c>
      <c r="E42" s="7">
        <v>7.83</v>
      </c>
      <c r="F42" s="2">
        <v>2</v>
      </c>
      <c r="G42" s="7">
        <v>18.5</v>
      </c>
      <c r="H42" s="2">
        <v>7</v>
      </c>
      <c r="I42" s="7">
        <v>3.5</v>
      </c>
      <c r="J42" s="2">
        <v>4</v>
      </c>
      <c r="K42" s="2">
        <v>8.5399999999999991</v>
      </c>
      <c r="L42" s="2">
        <v>3</v>
      </c>
      <c r="M42" s="2">
        <v>103.50999999999999</v>
      </c>
      <c r="N42" s="2">
        <v>8</v>
      </c>
      <c r="O42" s="1">
        <v>24</v>
      </c>
      <c r="P42" s="1">
        <v>4</v>
      </c>
    </row>
    <row r="43" spans="1:17" x14ac:dyDescent="0.2">
      <c r="A43" s="2">
        <v>110</v>
      </c>
      <c r="B43" s="2" t="s">
        <v>140</v>
      </c>
      <c r="C43" s="2">
        <v>2014</v>
      </c>
      <c r="D43" s="4" t="s">
        <v>134</v>
      </c>
      <c r="E43" s="7">
        <v>8.34</v>
      </c>
      <c r="F43" s="2">
        <v>6</v>
      </c>
      <c r="G43" s="7">
        <v>19.600000000000001</v>
      </c>
      <c r="H43" s="2">
        <v>5</v>
      </c>
      <c r="I43" s="7">
        <v>3.41</v>
      </c>
      <c r="J43" s="2">
        <v>5</v>
      </c>
      <c r="K43" s="2">
        <v>9.06</v>
      </c>
      <c r="L43" s="2">
        <v>6</v>
      </c>
      <c r="M43" s="2">
        <v>84.279999999999973</v>
      </c>
      <c r="N43" s="2">
        <v>2</v>
      </c>
      <c r="O43" s="1">
        <v>24</v>
      </c>
      <c r="P43" s="1">
        <v>4</v>
      </c>
    </row>
    <row r="44" spans="1:17" x14ac:dyDescent="0.2">
      <c r="A44" s="2">
        <v>113</v>
      </c>
      <c r="B44" s="2" t="s">
        <v>143</v>
      </c>
      <c r="C44" s="2">
        <v>2014</v>
      </c>
      <c r="D44" s="4" t="s">
        <v>134</v>
      </c>
      <c r="E44" s="7">
        <v>8.3000000000000007</v>
      </c>
      <c r="F44" s="2">
        <v>5</v>
      </c>
      <c r="G44" s="7">
        <v>27.4</v>
      </c>
      <c r="H44" s="2">
        <v>1</v>
      </c>
      <c r="I44" s="7">
        <v>3.12</v>
      </c>
      <c r="J44" s="2">
        <v>7</v>
      </c>
      <c r="K44" s="2">
        <v>8.93</v>
      </c>
      <c r="L44" s="2">
        <v>5</v>
      </c>
      <c r="M44" s="2">
        <v>96.230000000000018</v>
      </c>
      <c r="N44" s="2">
        <v>7</v>
      </c>
      <c r="O44" s="1">
        <v>25</v>
      </c>
      <c r="P44" s="1">
        <v>6</v>
      </c>
    </row>
    <row r="45" spans="1:17" x14ac:dyDescent="0.2">
      <c r="A45" s="2">
        <v>96</v>
      </c>
      <c r="B45" s="2" t="s">
        <v>105</v>
      </c>
      <c r="C45" s="2">
        <v>2014</v>
      </c>
      <c r="D45" s="4" t="s">
        <v>134</v>
      </c>
      <c r="E45" s="7">
        <v>9.26</v>
      </c>
      <c r="F45" s="2">
        <v>8</v>
      </c>
      <c r="G45" s="7">
        <v>21.2</v>
      </c>
      <c r="H45" s="2">
        <v>3</v>
      </c>
      <c r="I45" s="7">
        <v>3.17</v>
      </c>
      <c r="J45" s="2">
        <v>6</v>
      </c>
      <c r="K45" s="2">
        <v>9.49</v>
      </c>
      <c r="L45" s="2">
        <v>7</v>
      </c>
      <c r="M45" s="2">
        <v>96.079999999999984</v>
      </c>
      <c r="N45" s="2">
        <v>6</v>
      </c>
      <c r="O45" s="1">
        <v>30</v>
      </c>
      <c r="P45" s="1">
        <v>7</v>
      </c>
    </row>
    <row r="46" spans="1:17" x14ac:dyDescent="0.2">
      <c r="A46" s="2">
        <v>108</v>
      </c>
      <c r="B46" s="2" t="s">
        <v>138</v>
      </c>
      <c r="C46" s="2">
        <v>2014</v>
      </c>
      <c r="D46" s="4" t="s">
        <v>134</v>
      </c>
      <c r="E46" s="7">
        <v>9.23</v>
      </c>
      <c r="F46" s="2">
        <v>7</v>
      </c>
      <c r="G46" s="7">
        <v>20.5</v>
      </c>
      <c r="H46" s="2">
        <v>4</v>
      </c>
      <c r="I46" s="7">
        <v>2.95</v>
      </c>
      <c r="J46" s="2">
        <v>8</v>
      </c>
      <c r="K46" s="2">
        <v>9.61</v>
      </c>
      <c r="L46" s="2">
        <v>8</v>
      </c>
      <c r="M46" s="2">
        <v>94.18</v>
      </c>
      <c r="N46" s="2">
        <v>4</v>
      </c>
      <c r="O46" s="1">
        <v>31</v>
      </c>
      <c r="P46" s="1">
        <v>8</v>
      </c>
    </row>
    <row r="47" spans="1:17" x14ac:dyDescent="0.2">
      <c r="A47" s="2">
        <v>115</v>
      </c>
      <c r="B47" s="2" t="s">
        <v>145</v>
      </c>
      <c r="C47" s="2">
        <v>2015</v>
      </c>
      <c r="D47" s="2" t="s">
        <v>134</v>
      </c>
      <c r="E47" s="2">
        <v>9.26</v>
      </c>
      <c r="F47" s="2">
        <v>8</v>
      </c>
      <c r="G47" s="2">
        <v>18.899999999999999</v>
      </c>
      <c r="H47" s="2">
        <v>6</v>
      </c>
      <c r="I47" s="2">
        <v>2.82</v>
      </c>
      <c r="J47" s="2">
        <v>9</v>
      </c>
      <c r="K47" s="2">
        <v>10.59</v>
      </c>
      <c r="L47" s="2">
        <v>9</v>
      </c>
      <c r="M47" s="2">
        <v>7786.19</v>
      </c>
      <c r="N47" s="2">
        <v>11</v>
      </c>
      <c r="O47" s="2">
        <v>43</v>
      </c>
      <c r="P47" s="2">
        <v>9</v>
      </c>
    </row>
    <row r="48" spans="1:17" x14ac:dyDescent="0.2">
      <c r="A48" s="2">
        <v>97</v>
      </c>
      <c r="B48" s="2" t="s">
        <v>137</v>
      </c>
      <c r="C48" s="2">
        <v>2015</v>
      </c>
      <c r="D48" s="4" t="s">
        <v>134</v>
      </c>
      <c r="E48" s="7">
        <v>10.029999999999999</v>
      </c>
      <c r="F48" s="2">
        <v>10</v>
      </c>
      <c r="G48" s="7">
        <v>6.9</v>
      </c>
      <c r="H48" s="2">
        <v>10</v>
      </c>
      <c r="I48" s="7">
        <v>2.5499999999999998</v>
      </c>
      <c r="J48" s="2">
        <v>10</v>
      </c>
      <c r="K48" s="2">
        <v>11.69</v>
      </c>
      <c r="L48" s="2">
        <v>10</v>
      </c>
      <c r="M48" s="2">
        <v>111.78999999999999</v>
      </c>
      <c r="N48" s="2">
        <v>9</v>
      </c>
      <c r="O48" s="1">
        <v>49</v>
      </c>
      <c r="P48" s="1">
        <v>10</v>
      </c>
    </row>
    <row r="49" spans="1:16" x14ac:dyDescent="0.2">
      <c r="A49">
        <v>98</v>
      </c>
      <c r="B49" t="s">
        <v>106</v>
      </c>
      <c r="C49">
        <v>2014</v>
      </c>
      <c r="D49" s="32" t="s">
        <v>134</v>
      </c>
      <c r="E49" s="33">
        <v>99</v>
      </c>
      <c r="F49">
        <v>11</v>
      </c>
      <c r="G49" s="33">
        <v>0</v>
      </c>
      <c r="H49">
        <v>11</v>
      </c>
      <c r="I49" s="33">
        <v>0</v>
      </c>
      <c r="J49">
        <v>11</v>
      </c>
      <c r="K49">
        <v>99</v>
      </c>
      <c r="L49">
        <v>11</v>
      </c>
      <c r="M49">
        <v>600</v>
      </c>
      <c r="N49">
        <v>10</v>
      </c>
      <c r="O49" s="34">
        <v>54</v>
      </c>
      <c r="P49" s="34">
        <v>11</v>
      </c>
    </row>
    <row r="51" spans="1:16" x14ac:dyDescent="0.2">
      <c r="A51" s="3" t="s">
        <v>0</v>
      </c>
      <c r="B51" s="3" t="s">
        <v>1</v>
      </c>
      <c r="C51" s="3" t="s">
        <v>2</v>
      </c>
      <c r="D51" s="3" t="s">
        <v>10</v>
      </c>
      <c r="E51" s="62" t="s">
        <v>3</v>
      </c>
      <c r="F51" s="62"/>
      <c r="G51" s="62" t="s">
        <v>4</v>
      </c>
      <c r="H51" s="62"/>
      <c r="I51" s="62" t="s">
        <v>5</v>
      </c>
      <c r="J51" s="62"/>
      <c r="K51" s="62" t="s">
        <v>6</v>
      </c>
      <c r="L51" s="62"/>
      <c r="M51" s="62" t="s">
        <v>22</v>
      </c>
      <c r="N51" s="62"/>
      <c r="O51" s="3" t="s">
        <v>8</v>
      </c>
      <c r="P51" s="3" t="s">
        <v>9</v>
      </c>
    </row>
    <row r="52" spans="1:16" x14ac:dyDescent="0.2">
      <c r="A52" s="2">
        <v>103</v>
      </c>
      <c r="B52" s="2" t="s">
        <v>111</v>
      </c>
      <c r="C52" s="2">
        <v>2014</v>
      </c>
      <c r="D52" s="4" t="s">
        <v>133</v>
      </c>
      <c r="E52" s="7">
        <v>8.26</v>
      </c>
      <c r="F52" s="2">
        <v>3</v>
      </c>
      <c r="G52" s="7">
        <v>18.7</v>
      </c>
      <c r="H52" s="2">
        <v>2</v>
      </c>
      <c r="I52" s="7">
        <v>3.57</v>
      </c>
      <c r="J52" s="2">
        <v>1</v>
      </c>
      <c r="K52" s="2">
        <v>8.93</v>
      </c>
      <c r="L52" s="2">
        <v>3</v>
      </c>
      <c r="M52" s="2">
        <v>79.31</v>
      </c>
      <c r="N52" s="2">
        <v>1</v>
      </c>
      <c r="O52" s="1">
        <v>10</v>
      </c>
      <c r="P52" s="1">
        <v>1</v>
      </c>
    </row>
    <row r="53" spans="1:16" x14ac:dyDescent="0.2">
      <c r="A53" s="2">
        <v>91</v>
      </c>
      <c r="B53" s="8" t="s">
        <v>28</v>
      </c>
      <c r="C53" s="2">
        <v>2014</v>
      </c>
      <c r="D53" s="4" t="s">
        <v>133</v>
      </c>
      <c r="E53" s="7">
        <v>7.94</v>
      </c>
      <c r="F53" s="2">
        <v>1</v>
      </c>
      <c r="G53" s="7">
        <v>14.5</v>
      </c>
      <c r="H53" s="2">
        <v>7</v>
      </c>
      <c r="I53" s="7">
        <v>3.03</v>
      </c>
      <c r="J53" s="2">
        <v>5</v>
      </c>
      <c r="K53" s="2">
        <v>8.49</v>
      </c>
      <c r="L53" s="2">
        <v>1</v>
      </c>
      <c r="M53" s="2">
        <v>80.61</v>
      </c>
      <c r="N53" s="2">
        <v>2</v>
      </c>
      <c r="O53" s="1">
        <v>16</v>
      </c>
      <c r="P53" s="1">
        <v>2</v>
      </c>
    </row>
    <row r="54" spans="1:16" x14ac:dyDescent="0.2">
      <c r="A54" s="2">
        <v>102</v>
      </c>
      <c r="B54" s="2" t="s">
        <v>110</v>
      </c>
      <c r="C54" s="2">
        <v>2014</v>
      </c>
      <c r="D54" s="4" t="s">
        <v>133</v>
      </c>
      <c r="E54" s="7">
        <v>8.56</v>
      </c>
      <c r="F54" s="2">
        <v>6</v>
      </c>
      <c r="G54" s="7">
        <v>18</v>
      </c>
      <c r="H54" s="2">
        <v>3</v>
      </c>
      <c r="I54" s="7">
        <v>3.32</v>
      </c>
      <c r="J54" s="2">
        <v>3</v>
      </c>
      <c r="K54" s="2">
        <v>9.0299999999999994</v>
      </c>
      <c r="L54" s="2">
        <v>4</v>
      </c>
      <c r="M54" s="2">
        <v>86.6</v>
      </c>
      <c r="N54" s="2">
        <v>4</v>
      </c>
      <c r="O54" s="1">
        <v>20</v>
      </c>
      <c r="P54" s="1">
        <v>3</v>
      </c>
    </row>
    <row r="55" spans="1:16" x14ac:dyDescent="0.2">
      <c r="A55" s="2">
        <v>93</v>
      </c>
      <c r="B55" s="2" t="s">
        <v>104</v>
      </c>
      <c r="C55" s="2">
        <v>2015</v>
      </c>
      <c r="D55" s="4" t="s">
        <v>133</v>
      </c>
      <c r="E55" s="7">
        <v>8.59</v>
      </c>
      <c r="F55" s="2">
        <v>7</v>
      </c>
      <c r="G55" s="7">
        <v>12</v>
      </c>
      <c r="H55" s="2">
        <v>9</v>
      </c>
      <c r="I55" s="7">
        <v>3.11</v>
      </c>
      <c r="J55" s="2">
        <v>4</v>
      </c>
      <c r="K55" s="2">
        <v>9.0399999999999991</v>
      </c>
      <c r="L55" s="2">
        <v>5</v>
      </c>
      <c r="M55" s="2">
        <v>83.3</v>
      </c>
      <c r="N55" s="2">
        <v>3</v>
      </c>
      <c r="O55" s="1">
        <v>28</v>
      </c>
      <c r="P55" s="1">
        <v>4</v>
      </c>
    </row>
    <row r="56" spans="1:16" x14ac:dyDescent="0.2">
      <c r="A56" s="2">
        <v>114</v>
      </c>
      <c r="B56" s="2" t="s">
        <v>144</v>
      </c>
      <c r="C56" s="2">
        <v>2014</v>
      </c>
      <c r="D56" s="4" t="s">
        <v>133</v>
      </c>
      <c r="E56" s="7">
        <v>8.09</v>
      </c>
      <c r="F56" s="2">
        <v>2</v>
      </c>
      <c r="G56" s="7">
        <v>8.1999999999999993</v>
      </c>
      <c r="H56" s="2">
        <v>15</v>
      </c>
      <c r="I56" s="7">
        <v>3.42</v>
      </c>
      <c r="J56" s="2">
        <v>2</v>
      </c>
      <c r="K56" s="2">
        <v>8.68</v>
      </c>
      <c r="L56" s="2">
        <v>2</v>
      </c>
      <c r="M56" s="2">
        <v>92.230000000000018</v>
      </c>
      <c r="N56" s="2">
        <v>7</v>
      </c>
      <c r="O56" s="1">
        <v>28</v>
      </c>
      <c r="P56" s="1">
        <v>4</v>
      </c>
    </row>
    <row r="57" spans="1:16" x14ac:dyDescent="0.2">
      <c r="A57" s="2">
        <v>95</v>
      </c>
      <c r="B57" s="2" t="s">
        <v>44</v>
      </c>
      <c r="C57" s="2">
        <v>2015</v>
      </c>
      <c r="D57" s="4" t="s">
        <v>133</v>
      </c>
      <c r="E57" s="7">
        <v>8.3000000000000007</v>
      </c>
      <c r="F57" s="2">
        <v>5</v>
      </c>
      <c r="G57" s="7">
        <v>19.600000000000001</v>
      </c>
      <c r="H57" s="2">
        <v>1</v>
      </c>
      <c r="I57" s="7">
        <v>2.77</v>
      </c>
      <c r="J57" s="2">
        <v>9</v>
      </c>
      <c r="K57" s="2">
        <v>9.44</v>
      </c>
      <c r="L57" s="2">
        <v>7</v>
      </c>
      <c r="M57" s="2">
        <v>100.28999999999999</v>
      </c>
      <c r="N57" s="2">
        <v>11</v>
      </c>
      <c r="O57" s="1">
        <v>33</v>
      </c>
      <c r="P57" s="1">
        <v>6</v>
      </c>
    </row>
    <row r="58" spans="1:16" x14ac:dyDescent="0.2">
      <c r="A58" s="2">
        <v>90</v>
      </c>
      <c r="B58" s="2" t="s">
        <v>23</v>
      </c>
      <c r="C58" s="2">
        <v>2014</v>
      </c>
      <c r="D58" s="4" t="s">
        <v>133</v>
      </c>
      <c r="E58" s="7">
        <v>8.74</v>
      </c>
      <c r="F58" s="2">
        <v>9</v>
      </c>
      <c r="G58" s="7">
        <v>9.8000000000000007</v>
      </c>
      <c r="H58" s="2">
        <v>12</v>
      </c>
      <c r="I58" s="7">
        <v>3</v>
      </c>
      <c r="J58" s="2">
        <v>7</v>
      </c>
      <c r="K58" s="2">
        <v>9.33</v>
      </c>
      <c r="L58" s="2">
        <v>6</v>
      </c>
      <c r="M58" s="2">
        <v>89.18</v>
      </c>
      <c r="N58" s="2">
        <v>5</v>
      </c>
      <c r="O58" s="1">
        <v>39</v>
      </c>
      <c r="P58" s="1">
        <v>7</v>
      </c>
    </row>
    <row r="59" spans="1:16" x14ac:dyDescent="0.2">
      <c r="A59" s="2">
        <v>100</v>
      </c>
      <c r="B59" s="2" t="s">
        <v>108</v>
      </c>
      <c r="C59" s="2">
        <v>2014</v>
      </c>
      <c r="D59" s="4" t="s">
        <v>133</v>
      </c>
      <c r="E59" s="7">
        <v>8.26</v>
      </c>
      <c r="F59" s="2">
        <v>3</v>
      </c>
      <c r="G59" s="7">
        <v>15.7</v>
      </c>
      <c r="H59" s="2">
        <v>5</v>
      </c>
      <c r="I59" s="7">
        <v>3.02</v>
      </c>
      <c r="J59" s="2">
        <v>6</v>
      </c>
      <c r="K59" s="2">
        <v>10.5</v>
      </c>
      <c r="L59" s="2">
        <v>14</v>
      </c>
      <c r="M59" s="2">
        <v>101.05000000000001</v>
      </c>
      <c r="N59" s="2">
        <v>12</v>
      </c>
      <c r="O59" s="1">
        <v>40</v>
      </c>
      <c r="P59" s="1">
        <v>8</v>
      </c>
    </row>
    <row r="60" spans="1:16" x14ac:dyDescent="0.2">
      <c r="A60" s="2">
        <v>109</v>
      </c>
      <c r="B60" s="2" t="s">
        <v>139</v>
      </c>
      <c r="C60" s="2">
        <v>2014</v>
      </c>
      <c r="D60" s="4" t="s">
        <v>133</v>
      </c>
      <c r="E60" s="7">
        <v>8.6300000000000008</v>
      </c>
      <c r="F60" s="2">
        <v>8</v>
      </c>
      <c r="G60" s="7">
        <v>12.5</v>
      </c>
      <c r="H60" s="2">
        <v>8</v>
      </c>
      <c r="I60" s="7">
        <v>2.91</v>
      </c>
      <c r="J60" s="2">
        <v>8</v>
      </c>
      <c r="K60" s="2">
        <v>9.76</v>
      </c>
      <c r="L60" s="2">
        <v>11</v>
      </c>
      <c r="M60" s="2">
        <v>92.170000000000016</v>
      </c>
      <c r="N60" s="2">
        <v>6</v>
      </c>
      <c r="O60" s="1">
        <v>41</v>
      </c>
      <c r="P60" s="1">
        <v>9</v>
      </c>
    </row>
    <row r="61" spans="1:16" x14ac:dyDescent="0.2">
      <c r="A61" s="2">
        <v>106</v>
      </c>
      <c r="B61" s="2" t="s">
        <v>114</v>
      </c>
      <c r="C61" s="2">
        <v>2015</v>
      </c>
      <c r="D61" s="4" t="s">
        <v>133</v>
      </c>
      <c r="E61" s="7">
        <v>9.18</v>
      </c>
      <c r="F61" s="2">
        <v>12</v>
      </c>
      <c r="G61" s="7">
        <v>15.6</v>
      </c>
      <c r="H61" s="2">
        <v>6</v>
      </c>
      <c r="I61" s="7">
        <v>2.77</v>
      </c>
      <c r="J61" s="2">
        <v>9</v>
      </c>
      <c r="K61" s="2">
        <v>9.64</v>
      </c>
      <c r="L61" s="2">
        <v>9</v>
      </c>
      <c r="M61" s="2">
        <v>105.19999999999999</v>
      </c>
      <c r="N61" s="2">
        <v>14</v>
      </c>
      <c r="O61" s="1">
        <v>50</v>
      </c>
      <c r="P61" s="1">
        <v>10</v>
      </c>
    </row>
    <row r="62" spans="1:16" x14ac:dyDescent="0.2">
      <c r="A62" s="2">
        <v>111</v>
      </c>
      <c r="B62" s="2" t="s">
        <v>141</v>
      </c>
      <c r="C62" s="2">
        <v>2014</v>
      </c>
      <c r="D62" s="4" t="s">
        <v>133</v>
      </c>
      <c r="E62" s="7">
        <v>9.49</v>
      </c>
      <c r="F62" s="2">
        <v>15</v>
      </c>
      <c r="G62" s="7">
        <v>16.3</v>
      </c>
      <c r="H62" s="2">
        <v>4</v>
      </c>
      <c r="I62" s="7">
        <v>2.7</v>
      </c>
      <c r="J62" s="2">
        <v>12</v>
      </c>
      <c r="K62" s="2">
        <v>10.59</v>
      </c>
      <c r="L62" s="2">
        <v>15</v>
      </c>
      <c r="M62" s="2">
        <v>93.269999999999982</v>
      </c>
      <c r="N62" s="2">
        <v>8</v>
      </c>
      <c r="O62" s="1">
        <v>54</v>
      </c>
      <c r="P62" s="1">
        <v>11</v>
      </c>
    </row>
    <row r="63" spans="1:16" x14ac:dyDescent="0.2">
      <c r="A63" s="2">
        <v>99</v>
      </c>
      <c r="B63" s="2" t="s">
        <v>107</v>
      </c>
      <c r="C63" s="2">
        <v>2015</v>
      </c>
      <c r="D63" s="4" t="s">
        <v>133</v>
      </c>
      <c r="E63" s="7">
        <v>8.9600000000000009</v>
      </c>
      <c r="F63" s="2">
        <v>11</v>
      </c>
      <c r="G63" s="7">
        <v>9.8000000000000007</v>
      </c>
      <c r="H63" s="2">
        <v>12</v>
      </c>
      <c r="I63" s="7">
        <v>2.71</v>
      </c>
      <c r="J63" s="2">
        <v>11</v>
      </c>
      <c r="K63" s="2">
        <v>9.6300000000000008</v>
      </c>
      <c r="L63" s="2">
        <v>8</v>
      </c>
      <c r="M63" s="2">
        <v>108.63</v>
      </c>
      <c r="N63" s="2">
        <v>15</v>
      </c>
      <c r="O63" s="1">
        <v>57</v>
      </c>
      <c r="P63" s="1">
        <v>12</v>
      </c>
    </row>
    <row r="64" spans="1:16" x14ac:dyDescent="0.2">
      <c r="A64" s="2">
        <v>101</v>
      </c>
      <c r="B64" s="2" t="s">
        <v>109</v>
      </c>
      <c r="C64" s="2">
        <v>2015</v>
      </c>
      <c r="D64" s="4" t="s">
        <v>133</v>
      </c>
      <c r="E64" s="7">
        <v>8.84</v>
      </c>
      <c r="F64" s="2">
        <v>10</v>
      </c>
      <c r="G64" s="7">
        <v>9.6</v>
      </c>
      <c r="H64" s="2">
        <v>14</v>
      </c>
      <c r="I64" s="7">
        <v>2.64</v>
      </c>
      <c r="J64" s="2">
        <v>13</v>
      </c>
      <c r="K64" s="2">
        <v>9.8800000000000008</v>
      </c>
      <c r="L64" s="2">
        <v>12</v>
      </c>
      <c r="M64" s="2">
        <v>95.210000000000008</v>
      </c>
      <c r="N64" s="2">
        <v>10</v>
      </c>
      <c r="O64" s="1">
        <v>59</v>
      </c>
      <c r="P64" s="1">
        <v>13</v>
      </c>
    </row>
    <row r="65" spans="1:16" x14ac:dyDescent="0.2">
      <c r="A65" s="2">
        <v>104</v>
      </c>
      <c r="B65" s="2" t="s">
        <v>112</v>
      </c>
      <c r="C65" s="2">
        <v>2014</v>
      </c>
      <c r="D65" s="4" t="s">
        <v>133</v>
      </c>
      <c r="E65" s="7">
        <v>9.41</v>
      </c>
      <c r="F65" s="2">
        <v>13</v>
      </c>
      <c r="G65" s="7">
        <v>11.6</v>
      </c>
      <c r="H65" s="2">
        <v>10</v>
      </c>
      <c r="I65" s="7">
        <v>2.5499999999999998</v>
      </c>
      <c r="J65" s="2">
        <v>14</v>
      </c>
      <c r="K65" s="2">
        <v>9.89</v>
      </c>
      <c r="L65" s="2">
        <v>13</v>
      </c>
      <c r="M65" s="2">
        <v>95.039999999999992</v>
      </c>
      <c r="N65" s="2">
        <v>9</v>
      </c>
      <c r="O65" s="1">
        <v>59</v>
      </c>
      <c r="P65" s="1">
        <v>13</v>
      </c>
    </row>
    <row r="66" spans="1:16" x14ac:dyDescent="0.2">
      <c r="A66" s="2">
        <v>105</v>
      </c>
      <c r="B66" s="2" t="s">
        <v>113</v>
      </c>
      <c r="C66" s="2">
        <v>2015</v>
      </c>
      <c r="D66" s="4" t="s">
        <v>133</v>
      </c>
      <c r="E66" s="7">
        <v>9.44</v>
      </c>
      <c r="F66" s="2">
        <v>14</v>
      </c>
      <c r="G66" s="7">
        <v>11</v>
      </c>
      <c r="H66" s="2">
        <v>11</v>
      </c>
      <c r="I66" s="7">
        <v>2.48</v>
      </c>
      <c r="J66" s="2">
        <v>15</v>
      </c>
      <c r="K66" s="2">
        <v>9.64</v>
      </c>
      <c r="L66" s="2">
        <v>9</v>
      </c>
      <c r="M66" s="2">
        <v>103.49000000000001</v>
      </c>
      <c r="N66" s="2">
        <v>13</v>
      </c>
      <c r="O66" s="1">
        <v>62</v>
      </c>
      <c r="P66" s="1">
        <v>15</v>
      </c>
    </row>
  </sheetData>
  <autoFilter ref="A3:Q33" xr:uid="{00000000-0001-0000-03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5">
    <mergeCell ref="E51:F51"/>
    <mergeCell ref="G51:H51"/>
    <mergeCell ref="I51:J51"/>
    <mergeCell ref="K51:L51"/>
    <mergeCell ref="M51:N51"/>
    <mergeCell ref="E3:F3"/>
    <mergeCell ref="G3:H3"/>
    <mergeCell ref="I3:J3"/>
    <mergeCell ref="K3:L3"/>
    <mergeCell ref="M3:N3"/>
    <mergeCell ref="E38:F38"/>
    <mergeCell ref="G38:H38"/>
    <mergeCell ref="I38:J38"/>
    <mergeCell ref="K38:L38"/>
    <mergeCell ref="M38:N38"/>
  </mergeCells>
  <pageMargins left="0.31496062992125984" right="0.31496062992125984" top="0.78740157480314965" bottom="0.78740157480314965" header="0.31496062992125984" footer="0.31496062992125984"/>
  <pageSetup paperSize="9" scale="93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B42BC-F050-4336-ADE9-2777FA27F7AB}">
  <sheetPr>
    <pageSetUpPr fitToPage="1"/>
  </sheetPr>
  <dimension ref="A2:W49"/>
  <sheetViews>
    <sheetView topLeftCell="A38" workbookViewId="0">
      <selection activeCell="G59" sqref="F59:G59"/>
    </sheetView>
  </sheetViews>
  <sheetFormatPr baseColWidth="10" defaultColWidth="8.83203125" defaultRowHeight="15" x14ac:dyDescent="0.2"/>
  <cols>
    <col min="1" max="1" width="5.5" customWidth="1"/>
    <col min="2" max="2" width="20.33203125" customWidth="1"/>
    <col min="3" max="3" width="6" customWidth="1"/>
    <col min="4" max="4" width="5" customWidth="1"/>
    <col min="5" max="5" width="7.33203125" customWidth="1"/>
    <col min="6" max="6" width="7.6640625" customWidth="1"/>
    <col min="7" max="7" width="6.6640625" customWidth="1"/>
    <col min="8" max="8" width="8.5" customWidth="1"/>
    <col min="9" max="9" width="7.5" customWidth="1"/>
    <col min="10" max="10" width="8.6640625" customWidth="1"/>
    <col min="11" max="11" width="7.6640625" customWidth="1"/>
    <col min="12" max="12" width="9.6640625" customWidth="1"/>
    <col min="13" max="13" width="7.1640625" customWidth="1"/>
    <col min="14" max="14" width="10.33203125" customWidth="1"/>
    <col min="15" max="15" width="9.33203125" customWidth="1"/>
    <col min="16" max="16" width="12.1640625" customWidth="1"/>
    <col min="17" max="17" width="6.5" customWidth="1"/>
  </cols>
  <sheetData>
    <row r="2" spans="1:23" ht="19" x14ac:dyDescent="0.25">
      <c r="B2" s="11" t="s">
        <v>83</v>
      </c>
      <c r="C2" s="11"/>
      <c r="D2" s="11"/>
      <c r="E2" s="11"/>
    </row>
    <row r="3" spans="1:23" hidden="1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22</v>
      </c>
      <c r="N3" s="6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hidden="1" x14ac:dyDescent="0.2">
      <c r="A4" s="2">
        <v>120</v>
      </c>
      <c r="B4" s="2" t="s">
        <v>32</v>
      </c>
      <c r="C4" s="2">
        <v>2012</v>
      </c>
      <c r="D4" s="4" t="s">
        <v>135</v>
      </c>
      <c r="E4" s="7">
        <v>8.51</v>
      </c>
      <c r="F4" s="2">
        <f t="shared" ref="F4:F18" si="0">RANK(E4,$E$4:$E$18,1)</f>
        <v>6</v>
      </c>
      <c r="G4" s="7">
        <v>24</v>
      </c>
      <c r="H4" s="2">
        <f t="shared" ref="H4:H18" si="1">RANK(G4,$G$4:$G$18,0)</f>
        <v>4</v>
      </c>
      <c r="I4" s="7">
        <v>3.16</v>
      </c>
      <c r="J4" s="2">
        <f t="shared" ref="J4:J18" si="2">RANK(I4,$I$4:$I$18,0)</f>
        <v>9</v>
      </c>
      <c r="K4" s="2">
        <v>9.41</v>
      </c>
      <c r="L4" s="2">
        <f t="shared" ref="L4:L18" si="3">RANK(K4,$K$4:$K$18,1)</f>
        <v>9</v>
      </c>
      <c r="M4" s="2">
        <v>93.02000000000001</v>
      </c>
      <c r="N4" s="2">
        <f t="shared" ref="N4:N18" si="4">RANK(M4,$M$4:$M$18,1)</f>
        <v>8</v>
      </c>
      <c r="O4" s="1">
        <f t="shared" ref="O4:O18" si="5">F4+H4+J4+L4+N4</f>
        <v>36</v>
      </c>
      <c r="P4" s="1">
        <f t="shared" ref="P4:P18" si="6">RANK(O4,$O$4:$O$18,1)</f>
        <v>6</v>
      </c>
      <c r="Q4" s="1"/>
      <c r="S4">
        <v>60</v>
      </c>
      <c r="T4">
        <v>33.020000000000003</v>
      </c>
      <c r="U4">
        <f t="shared" ref="U4:U18" si="7">S4+T4</f>
        <v>93.02000000000001</v>
      </c>
      <c r="W4">
        <f>U4-V4</f>
        <v>93.02000000000001</v>
      </c>
    </row>
    <row r="5" spans="1:23" hidden="1" x14ac:dyDescent="0.2">
      <c r="A5" s="2">
        <v>122</v>
      </c>
      <c r="B5" s="2" t="s">
        <v>116</v>
      </c>
      <c r="C5" s="2">
        <v>2013</v>
      </c>
      <c r="D5" s="4" t="s">
        <v>135</v>
      </c>
      <c r="E5" s="7">
        <v>7.88</v>
      </c>
      <c r="F5" s="2">
        <f t="shared" si="0"/>
        <v>4</v>
      </c>
      <c r="G5" s="7">
        <v>20.100000000000001</v>
      </c>
      <c r="H5" s="2">
        <f t="shared" si="1"/>
        <v>8</v>
      </c>
      <c r="I5" s="7">
        <v>4.0999999999999996</v>
      </c>
      <c r="J5" s="2">
        <f t="shared" si="2"/>
        <v>3</v>
      </c>
      <c r="K5" s="2">
        <v>8.3800000000000008</v>
      </c>
      <c r="L5" s="2">
        <f t="shared" si="3"/>
        <v>5</v>
      </c>
      <c r="M5" s="2">
        <v>79.259999999999991</v>
      </c>
      <c r="N5" s="2">
        <f t="shared" si="4"/>
        <v>3</v>
      </c>
      <c r="O5" s="1">
        <f t="shared" si="5"/>
        <v>23</v>
      </c>
      <c r="P5" s="1">
        <f t="shared" si="6"/>
        <v>4</v>
      </c>
      <c r="Q5" s="1"/>
      <c r="S5">
        <v>60</v>
      </c>
      <c r="T5">
        <v>39.26</v>
      </c>
      <c r="U5">
        <f t="shared" si="7"/>
        <v>99.259999999999991</v>
      </c>
      <c r="V5">
        <v>20</v>
      </c>
      <c r="W5">
        <f t="shared" ref="W5:W18" si="8">U5-V5</f>
        <v>79.259999999999991</v>
      </c>
    </row>
    <row r="6" spans="1:23" hidden="1" x14ac:dyDescent="0.2">
      <c r="A6" s="2">
        <v>123</v>
      </c>
      <c r="B6" s="2" t="s">
        <v>117</v>
      </c>
      <c r="C6" s="2">
        <v>2010</v>
      </c>
      <c r="D6" s="4" t="s">
        <v>135</v>
      </c>
      <c r="E6" s="7">
        <v>8.08</v>
      </c>
      <c r="F6" s="2">
        <f t="shared" si="0"/>
        <v>5</v>
      </c>
      <c r="G6" s="7">
        <v>28.4</v>
      </c>
      <c r="H6" s="2">
        <f t="shared" si="1"/>
        <v>2</v>
      </c>
      <c r="I6" s="7">
        <v>3.58</v>
      </c>
      <c r="J6" s="2">
        <f t="shared" si="2"/>
        <v>5</v>
      </c>
      <c r="K6" s="2">
        <v>8.18</v>
      </c>
      <c r="L6" s="2">
        <f t="shared" si="3"/>
        <v>3</v>
      </c>
      <c r="M6" s="2">
        <v>86.66</v>
      </c>
      <c r="N6" s="2">
        <f t="shared" si="4"/>
        <v>6</v>
      </c>
      <c r="O6" s="1">
        <f t="shared" si="5"/>
        <v>21</v>
      </c>
      <c r="P6" s="1">
        <f t="shared" si="6"/>
        <v>3</v>
      </c>
      <c r="Q6" s="1"/>
      <c r="S6">
        <v>60</v>
      </c>
      <c r="T6">
        <v>56.66</v>
      </c>
      <c r="U6">
        <f t="shared" si="7"/>
        <v>116.66</v>
      </c>
      <c r="V6">
        <v>30</v>
      </c>
      <c r="W6">
        <f t="shared" si="8"/>
        <v>86.66</v>
      </c>
    </row>
    <row r="7" spans="1:23" hidden="1" x14ac:dyDescent="0.2">
      <c r="A7" s="2">
        <v>124</v>
      </c>
      <c r="B7" s="2" t="s">
        <v>118</v>
      </c>
      <c r="C7" s="2">
        <v>2013</v>
      </c>
      <c r="D7" s="4" t="s">
        <v>135</v>
      </c>
      <c r="E7" s="7">
        <v>8.68</v>
      </c>
      <c r="F7" s="2">
        <f t="shared" si="0"/>
        <v>12</v>
      </c>
      <c r="G7" s="7">
        <v>23.3</v>
      </c>
      <c r="H7" s="2">
        <f t="shared" si="1"/>
        <v>5</v>
      </c>
      <c r="I7" s="7">
        <v>3.1</v>
      </c>
      <c r="J7" s="2">
        <f t="shared" si="2"/>
        <v>10</v>
      </c>
      <c r="K7" s="2">
        <v>9.33</v>
      </c>
      <c r="L7" s="2">
        <f t="shared" si="3"/>
        <v>8</v>
      </c>
      <c r="M7" s="2">
        <v>93.759999999999991</v>
      </c>
      <c r="N7" s="2">
        <f t="shared" si="4"/>
        <v>10</v>
      </c>
      <c r="O7" s="1">
        <f t="shared" si="5"/>
        <v>45</v>
      </c>
      <c r="P7" s="1">
        <f t="shared" si="6"/>
        <v>9</v>
      </c>
      <c r="Q7" s="1"/>
      <c r="S7">
        <v>120</v>
      </c>
      <c r="T7">
        <v>13.76</v>
      </c>
      <c r="U7">
        <f t="shared" si="7"/>
        <v>133.76</v>
      </c>
      <c r="V7">
        <v>40</v>
      </c>
      <c r="W7">
        <f t="shared" si="8"/>
        <v>93.759999999999991</v>
      </c>
    </row>
    <row r="8" spans="1:23" hidden="1" x14ac:dyDescent="0.2">
      <c r="A8" s="2">
        <v>125</v>
      </c>
      <c r="B8" s="2" t="s">
        <v>119</v>
      </c>
      <c r="C8" s="2">
        <v>2011</v>
      </c>
      <c r="D8" s="4" t="s">
        <v>135</v>
      </c>
      <c r="E8" s="7">
        <v>7.33</v>
      </c>
      <c r="F8" s="2">
        <f t="shared" si="0"/>
        <v>1</v>
      </c>
      <c r="G8" s="7">
        <v>34.799999999999997</v>
      </c>
      <c r="H8" s="2">
        <f t="shared" si="1"/>
        <v>1</v>
      </c>
      <c r="I8" s="7">
        <v>4.59</v>
      </c>
      <c r="J8" s="2">
        <f t="shared" si="2"/>
        <v>1</v>
      </c>
      <c r="K8" s="2">
        <v>7.66</v>
      </c>
      <c r="L8" s="2">
        <f t="shared" si="3"/>
        <v>1</v>
      </c>
      <c r="M8" s="2">
        <v>76.73</v>
      </c>
      <c r="N8" s="2">
        <f t="shared" si="4"/>
        <v>2</v>
      </c>
      <c r="O8" s="1">
        <f t="shared" si="5"/>
        <v>6</v>
      </c>
      <c r="P8" s="1">
        <f t="shared" si="6"/>
        <v>1</v>
      </c>
      <c r="Q8" s="1"/>
      <c r="S8">
        <v>120</v>
      </c>
      <c r="T8">
        <v>6.73</v>
      </c>
      <c r="U8">
        <f t="shared" si="7"/>
        <v>126.73</v>
      </c>
      <c r="V8">
        <v>50</v>
      </c>
      <c r="W8">
        <f t="shared" si="8"/>
        <v>76.73</v>
      </c>
    </row>
    <row r="9" spans="1:23" hidden="1" x14ac:dyDescent="0.2">
      <c r="A9" s="13">
        <v>127</v>
      </c>
      <c r="B9" s="13" t="s">
        <v>121</v>
      </c>
      <c r="C9" s="13">
        <v>2013</v>
      </c>
      <c r="D9" s="14" t="s">
        <v>135</v>
      </c>
      <c r="E9" s="15">
        <v>99</v>
      </c>
      <c r="F9" s="2">
        <f t="shared" si="0"/>
        <v>14</v>
      </c>
      <c r="G9" s="15">
        <v>0</v>
      </c>
      <c r="H9" s="2">
        <f t="shared" si="1"/>
        <v>14</v>
      </c>
      <c r="I9" s="15">
        <v>0</v>
      </c>
      <c r="J9" s="2">
        <f t="shared" si="2"/>
        <v>14</v>
      </c>
      <c r="K9" s="13">
        <v>99</v>
      </c>
      <c r="L9" s="2">
        <f t="shared" si="3"/>
        <v>14</v>
      </c>
      <c r="M9" s="13">
        <v>9948.25</v>
      </c>
      <c r="N9" s="2">
        <f t="shared" si="4"/>
        <v>15</v>
      </c>
      <c r="O9" s="16">
        <f t="shared" si="5"/>
        <v>71</v>
      </c>
      <c r="P9" s="1">
        <f t="shared" si="6"/>
        <v>15</v>
      </c>
      <c r="Q9" s="16"/>
      <c r="R9" s="19"/>
      <c r="S9">
        <v>9999</v>
      </c>
      <c r="T9">
        <v>19.25</v>
      </c>
      <c r="U9">
        <f t="shared" si="7"/>
        <v>10018.25</v>
      </c>
      <c r="V9">
        <v>70</v>
      </c>
      <c r="W9">
        <f t="shared" si="8"/>
        <v>9948.25</v>
      </c>
    </row>
    <row r="10" spans="1:23" hidden="1" x14ac:dyDescent="0.2">
      <c r="A10" s="2">
        <v>128</v>
      </c>
      <c r="B10" s="2" t="s">
        <v>122</v>
      </c>
      <c r="C10" s="2">
        <v>2013</v>
      </c>
      <c r="D10" s="4" t="s">
        <v>135</v>
      </c>
      <c r="E10" s="7">
        <v>7.38</v>
      </c>
      <c r="F10" s="2">
        <f t="shared" si="0"/>
        <v>2</v>
      </c>
      <c r="G10" s="7">
        <v>16.600000000000001</v>
      </c>
      <c r="H10" s="2">
        <f t="shared" si="1"/>
        <v>11</v>
      </c>
      <c r="I10" s="7">
        <v>3.8</v>
      </c>
      <c r="J10" s="2">
        <f t="shared" si="2"/>
        <v>4</v>
      </c>
      <c r="K10" s="2">
        <v>8.34</v>
      </c>
      <c r="L10" s="2">
        <f t="shared" si="3"/>
        <v>4</v>
      </c>
      <c r="M10" s="2">
        <v>79.81</v>
      </c>
      <c r="N10" s="2">
        <f t="shared" si="4"/>
        <v>4</v>
      </c>
      <c r="O10" s="1">
        <f t="shared" si="5"/>
        <v>25</v>
      </c>
      <c r="P10" s="1">
        <f t="shared" si="6"/>
        <v>5</v>
      </c>
      <c r="Q10" s="1"/>
      <c r="S10">
        <v>120</v>
      </c>
      <c r="T10">
        <v>29.81</v>
      </c>
      <c r="U10">
        <f t="shared" si="7"/>
        <v>149.81</v>
      </c>
      <c r="V10">
        <v>70</v>
      </c>
      <c r="W10">
        <f t="shared" si="8"/>
        <v>79.81</v>
      </c>
    </row>
    <row r="11" spans="1:23" hidden="1" x14ac:dyDescent="0.2">
      <c r="A11" s="2">
        <v>129</v>
      </c>
      <c r="B11" s="2" t="s">
        <v>123</v>
      </c>
      <c r="C11" s="2">
        <v>2013</v>
      </c>
      <c r="D11" s="4" t="s">
        <v>135</v>
      </c>
      <c r="E11" s="7">
        <v>8.58</v>
      </c>
      <c r="F11" s="2">
        <f t="shared" si="0"/>
        <v>9</v>
      </c>
      <c r="G11" s="7">
        <v>17.100000000000001</v>
      </c>
      <c r="H11" s="2">
        <f t="shared" si="1"/>
        <v>9</v>
      </c>
      <c r="I11" s="7">
        <v>2.96</v>
      </c>
      <c r="J11" s="2">
        <f t="shared" si="2"/>
        <v>13</v>
      </c>
      <c r="K11" s="2">
        <v>9.83</v>
      </c>
      <c r="L11" s="2">
        <f t="shared" si="3"/>
        <v>13</v>
      </c>
      <c r="M11" s="2">
        <v>101.07</v>
      </c>
      <c r="N11" s="2">
        <f t="shared" si="4"/>
        <v>11</v>
      </c>
      <c r="O11" s="1">
        <f t="shared" si="5"/>
        <v>55</v>
      </c>
      <c r="P11" s="1">
        <f t="shared" si="6"/>
        <v>13</v>
      </c>
      <c r="Q11" s="1"/>
      <c r="S11">
        <v>180</v>
      </c>
      <c r="T11">
        <v>1.07</v>
      </c>
      <c r="U11">
        <f t="shared" si="7"/>
        <v>181.07</v>
      </c>
      <c r="V11">
        <v>80</v>
      </c>
      <c r="W11">
        <f t="shared" si="8"/>
        <v>101.07</v>
      </c>
    </row>
    <row r="12" spans="1:23" hidden="1" x14ac:dyDescent="0.2">
      <c r="A12" s="2">
        <v>131</v>
      </c>
      <c r="B12" s="2" t="s">
        <v>31</v>
      </c>
      <c r="C12" s="2">
        <v>2012</v>
      </c>
      <c r="D12" s="4" t="s">
        <v>135</v>
      </c>
      <c r="E12" s="7">
        <v>8.5399999999999991</v>
      </c>
      <c r="F12" s="2">
        <f t="shared" si="0"/>
        <v>8</v>
      </c>
      <c r="G12" s="7">
        <v>20.7</v>
      </c>
      <c r="H12" s="2">
        <f t="shared" si="1"/>
        <v>6</v>
      </c>
      <c r="I12" s="7">
        <v>3.37</v>
      </c>
      <c r="J12" s="2">
        <f t="shared" si="2"/>
        <v>7</v>
      </c>
      <c r="K12" s="2">
        <v>8.7899999999999991</v>
      </c>
      <c r="L12" s="2">
        <f t="shared" si="3"/>
        <v>6</v>
      </c>
      <c r="M12" s="2">
        <v>107</v>
      </c>
      <c r="N12" s="2">
        <f t="shared" si="4"/>
        <v>13</v>
      </c>
      <c r="O12" s="1">
        <f t="shared" si="5"/>
        <v>40</v>
      </c>
      <c r="P12" s="1">
        <f t="shared" si="6"/>
        <v>7</v>
      </c>
      <c r="Q12" s="1"/>
      <c r="S12">
        <v>180</v>
      </c>
      <c r="T12">
        <v>27</v>
      </c>
      <c r="U12">
        <f t="shared" si="7"/>
        <v>207</v>
      </c>
      <c r="V12">
        <v>100</v>
      </c>
      <c r="W12">
        <f t="shared" si="8"/>
        <v>107</v>
      </c>
    </row>
    <row r="13" spans="1:23" hidden="1" x14ac:dyDescent="0.2">
      <c r="A13" s="2">
        <v>133</v>
      </c>
      <c r="B13" s="2" t="s">
        <v>126</v>
      </c>
      <c r="C13" s="2">
        <v>2012</v>
      </c>
      <c r="D13" s="4" t="s">
        <v>135</v>
      </c>
      <c r="E13" s="7">
        <v>8.84</v>
      </c>
      <c r="F13" s="2">
        <f t="shared" si="0"/>
        <v>13</v>
      </c>
      <c r="G13" s="7">
        <v>20.6</v>
      </c>
      <c r="H13" s="2">
        <f t="shared" si="1"/>
        <v>7</v>
      </c>
      <c r="I13" s="7">
        <v>3.1</v>
      </c>
      <c r="J13" s="2">
        <f t="shared" si="2"/>
        <v>10</v>
      </c>
      <c r="K13" s="2">
        <v>9.0299999999999994</v>
      </c>
      <c r="L13" s="2">
        <f t="shared" si="3"/>
        <v>7</v>
      </c>
      <c r="M13" s="2">
        <v>101.61000000000001</v>
      </c>
      <c r="N13" s="2">
        <f t="shared" si="4"/>
        <v>12</v>
      </c>
      <c r="O13" s="1">
        <f t="shared" si="5"/>
        <v>49</v>
      </c>
      <c r="P13" s="1">
        <f t="shared" si="6"/>
        <v>11</v>
      </c>
      <c r="Q13" s="1"/>
      <c r="S13">
        <v>180</v>
      </c>
      <c r="T13">
        <v>41.61</v>
      </c>
      <c r="U13">
        <f t="shared" si="7"/>
        <v>221.61</v>
      </c>
      <c r="V13">
        <v>120</v>
      </c>
      <c r="W13">
        <f t="shared" si="8"/>
        <v>101.61000000000001</v>
      </c>
    </row>
    <row r="14" spans="1:23" hidden="1" x14ac:dyDescent="0.2">
      <c r="A14" s="2">
        <v>135</v>
      </c>
      <c r="B14" s="2" t="s">
        <v>38</v>
      </c>
      <c r="C14" s="2">
        <v>2013</v>
      </c>
      <c r="D14" s="4" t="s">
        <v>135</v>
      </c>
      <c r="E14" s="7">
        <v>7.8</v>
      </c>
      <c r="F14" s="2">
        <f t="shared" si="0"/>
        <v>3</v>
      </c>
      <c r="G14" s="7">
        <v>24.85</v>
      </c>
      <c r="H14" s="2">
        <f t="shared" si="1"/>
        <v>3</v>
      </c>
      <c r="I14" s="7">
        <v>4.1399999999999997</v>
      </c>
      <c r="J14" s="2">
        <f t="shared" si="2"/>
        <v>2</v>
      </c>
      <c r="K14" s="2">
        <v>8.16</v>
      </c>
      <c r="L14" s="2">
        <f t="shared" si="3"/>
        <v>2</v>
      </c>
      <c r="M14" s="2">
        <v>72.34</v>
      </c>
      <c r="N14" s="2">
        <f t="shared" si="4"/>
        <v>1</v>
      </c>
      <c r="O14" s="1">
        <f t="shared" si="5"/>
        <v>11</v>
      </c>
      <c r="P14" s="1">
        <f t="shared" si="6"/>
        <v>2</v>
      </c>
      <c r="Q14" s="1"/>
      <c r="S14">
        <v>180</v>
      </c>
      <c r="T14">
        <v>32.340000000000003</v>
      </c>
      <c r="U14">
        <f t="shared" si="7"/>
        <v>212.34</v>
      </c>
      <c r="V14">
        <v>140</v>
      </c>
      <c r="W14">
        <f t="shared" si="8"/>
        <v>72.34</v>
      </c>
    </row>
    <row r="15" spans="1:23" hidden="1" x14ac:dyDescent="0.2">
      <c r="A15" s="2">
        <v>137</v>
      </c>
      <c r="B15" s="2" t="s">
        <v>128</v>
      </c>
      <c r="C15" s="2">
        <v>2012</v>
      </c>
      <c r="D15" s="4" t="s">
        <v>135</v>
      </c>
      <c r="E15" s="7">
        <v>8.6</v>
      </c>
      <c r="F15" s="2">
        <f t="shared" si="0"/>
        <v>10</v>
      </c>
      <c r="G15" s="7">
        <v>14.2</v>
      </c>
      <c r="H15" s="2">
        <f t="shared" si="1"/>
        <v>12</v>
      </c>
      <c r="I15" s="7">
        <v>3.07</v>
      </c>
      <c r="J15" s="2">
        <f t="shared" si="2"/>
        <v>12</v>
      </c>
      <c r="K15" s="2">
        <v>9.41</v>
      </c>
      <c r="L15" s="2">
        <f t="shared" si="3"/>
        <v>9</v>
      </c>
      <c r="M15" s="2">
        <v>93.59</v>
      </c>
      <c r="N15" s="2">
        <f t="shared" si="4"/>
        <v>9</v>
      </c>
      <c r="O15" s="1">
        <f t="shared" si="5"/>
        <v>52</v>
      </c>
      <c r="P15" s="1">
        <f t="shared" si="6"/>
        <v>12</v>
      </c>
      <c r="Q15" s="1"/>
      <c r="S15">
        <v>240</v>
      </c>
      <c r="T15">
        <v>13.59</v>
      </c>
      <c r="U15">
        <f t="shared" si="7"/>
        <v>253.59</v>
      </c>
      <c r="V15">
        <v>160</v>
      </c>
      <c r="W15">
        <f t="shared" si="8"/>
        <v>93.59</v>
      </c>
    </row>
    <row r="16" spans="1:23" hidden="1" x14ac:dyDescent="0.2">
      <c r="A16" s="2">
        <v>138</v>
      </c>
      <c r="B16" s="2" t="s">
        <v>129</v>
      </c>
      <c r="C16" s="2">
        <v>2013</v>
      </c>
      <c r="D16" s="4" t="s">
        <v>135</v>
      </c>
      <c r="E16" s="7">
        <v>8.51</v>
      </c>
      <c r="F16" s="2">
        <f t="shared" si="0"/>
        <v>6</v>
      </c>
      <c r="G16" s="7">
        <v>16.7</v>
      </c>
      <c r="H16" s="2">
        <f t="shared" si="1"/>
        <v>10</v>
      </c>
      <c r="I16" s="7">
        <v>3.3</v>
      </c>
      <c r="J16" s="2">
        <f t="shared" si="2"/>
        <v>8</v>
      </c>
      <c r="K16" s="2">
        <v>9.51</v>
      </c>
      <c r="L16" s="2">
        <f t="shared" si="3"/>
        <v>11</v>
      </c>
      <c r="M16" s="2">
        <v>88.279999999999973</v>
      </c>
      <c r="N16" s="2">
        <f t="shared" si="4"/>
        <v>7</v>
      </c>
      <c r="O16" s="1">
        <f t="shared" si="5"/>
        <v>42</v>
      </c>
      <c r="P16" s="1">
        <f t="shared" si="6"/>
        <v>8</v>
      </c>
      <c r="Q16" s="1"/>
      <c r="S16">
        <v>240</v>
      </c>
      <c r="T16">
        <v>18.28</v>
      </c>
      <c r="U16">
        <f t="shared" si="7"/>
        <v>258.27999999999997</v>
      </c>
      <c r="V16">
        <v>170</v>
      </c>
      <c r="W16">
        <f t="shared" si="8"/>
        <v>88.279999999999973</v>
      </c>
    </row>
    <row r="17" spans="1:23" hidden="1" x14ac:dyDescent="0.2">
      <c r="A17" s="2">
        <v>139</v>
      </c>
      <c r="B17" s="12" t="s">
        <v>38</v>
      </c>
      <c r="C17" s="2">
        <v>2013</v>
      </c>
      <c r="D17" s="4" t="s">
        <v>135</v>
      </c>
      <c r="E17" s="7">
        <v>99</v>
      </c>
      <c r="F17" s="2">
        <f t="shared" si="0"/>
        <v>14</v>
      </c>
      <c r="G17" s="7">
        <v>0</v>
      </c>
      <c r="H17" s="2">
        <f t="shared" si="1"/>
        <v>14</v>
      </c>
      <c r="I17" s="7"/>
      <c r="J17" s="2">
        <f t="shared" si="2"/>
        <v>14</v>
      </c>
      <c r="K17" s="2">
        <v>99</v>
      </c>
      <c r="L17" s="2">
        <f t="shared" si="3"/>
        <v>14</v>
      </c>
      <c r="M17" s="2">
        <v>834.90000000000009</v>
      </c>
      <c r="N17" s="2">
        <f t="shared" si="4"/>
        <v>14</v>
      </c>
      <c r="O17" s="1">
        <f t="shared" si="5"/>
        <v>70</v>
      </c>
      <c r="P17" s="1">
        <f t="shared" si="6"/>
        <v>14</v>
      </c>
      <c r="Q17" s="1"/>
      <c r="S17">
        <v>999</v>
      </c>
      <c r="T17">
        <v>25.9</v>
      </c>
      <c r="U17">
        <f t="shared" si="7"/>
        <v>1024.9000000000001</v>
      </c>
      <c r="V17">
        <v>190</v>
      </c>
      <c r="W17">
        <f t="shared" si="8"/>
        <v>834.90000000000009</v>
      </c>
    </row>
    <row r="18" spans="1:23" hidden="1" x14ac:dyDescent="0.2">
      <c r="A18" s="2">
        <v>140</v>
      </c>
      <c r="B18" s="2" t="s">
        <v>130</v>
      </c>
      <c r="C18" s="2">
        <v>2013</v>
      </c>
      <c r="D18" s="4" t="s">
        <v>135</v>
      </c>
      <c r="E18" s="7">
        <v>8.65</v>
      </c>
      <c r="F18" s="2">
        <f t="shared" si="0"/>
        <v>11</v>
      </c>
      <c r="G18" s="7">
        <v>11.3</v>
      </c>
      <c r="H18" s="2">
        <f t="shared" si="1"/>
        <v>13</v>
      </c>
      <c r="I18" s="7">
        <v>3.4</v>
      </c>
      <c r="J18" s="2">
        <f t="shared" si="2"/>
        <v>6</v>
      </c>
      <c r="K18" s="2">
        <v>9.5299999999999994</v>
      </c>
      <c r="L18" s="2">
        <f t="shared" si="3"/>
        <v>12</v>
      </c>
      <c r="M18" s="2">
        <v>85.899999999999977</v>
      </c>
      <c r="N18" s="2">
        <f t="shared" si="4"/>
        <v>5</v>
      </c>
      <c r="O18" s="1">
        <f t="shared" si="5"/>
        <v>47</v>
      </c>
      <c r="P18" s="1">
        <f t="shared" si="6"/>
        <v>10</v>
      </c>
      <c r="Q18" s="1"/>
      <c r="S18">
        <v>240</v>
      </c>
      <c r="T18">
        <v>25.9</v>
      </c>
      <c r="U18">
        <f t="shared" si="7"/>
        <v>265.89999999999998</v>
      </c>
      <c r="V18">
        <v>180</v>
      </c>
      <c r="W18">
        <f t="shared" si="8"/>
        <v>85.899999999999977</v>
      </c>
    </row>
    <row r="19" spans="1:23" hidden="1" x14ac:dyDescent="0.2">
      <c r="A19" s="2"/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0" spans="1:23" hidden="1" x14ac:dyDescent="0.2">
      <c r="A20" s="2"/>
      <c r="B20" s="2"/>
      <c r="C20" s="2"/>
      <c r="D20" s="4"/>
      <c r="E20" s="7"/>
      <c r="F20" s="2"/>
      <c r="G20" s="7"/>
      <c r="H20" s="2"/>
      <c r="I20" s="7"/>
      <c r="J20" s="2"/>
      <c r="K20" s="2"/>
      <c r="L20" s="2"/>
      <c r="M20" s="2"/>
      <c r="N20" s="2"/>
      <c r="O20" s="1"/>
      <c r="P20" s="1"/>
      <c r="Q20" s="1"/>
    </row>
    <row r="21" spans="1:23" hidden="1" x14ac:dyDescent="0.2">
      <c r="A21" s="2"/>
      <c r="B21" s="2"/>
      <c r="C21" s="2"/>
      <c r="D21" s="4"/>
      <c r="E21" s="7"/>
      <c r="F21" s="2"/>
      <c r="G21" s="7"/>
      <c r="H21" s="2"/>
      <c r="I21" s="7"/>
      <c r="J21" s="2"/>
      <c r="K21" s="2"/>
      <c r="L21" s="2"/>
      <c r="M21" s="2"/>
      <c r="N21" s="2"/>
      <c r="O21" s="1"/>
      <c r="P21" s="1"/>
      <c r="Q21" s="1"/>
    </row>
    <row r="22" spans="1:23" hidden="1" x14ac:dyDescent="0.2">
      <c r="A22" s="2"/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3" spans="1:23" hidden="1" x14ac:dyDescent="0.2">
      <c r="A23" s="2"/>
      <c r="B23" s="2"/>
      <c r="C23" s="2"/>
      <c r="D23" s="4"/>
      <c r="E23" s="7"/>
      <c r="F23" s="2"/>
      <c r="G23" s="7"/>
      <c r="H23" s="2"/>
      <c r="I23" s="7"/>
      <c r="J23" s="2"/>
      <c r="K23" s="2"/>
      <c r="L23" s="2"/>
      <c r="M23" s="2"/>
      <c r="N23" s="2"/>
      <c r="O23" s="1"/>
      <c r="P23" s="1"/>
      <c r="Q23" s="1"/>
    </row>
    <row r="24" spans="1:23" hidden="1" x14ac:dyDescent="0.2"/>
    <row r="26" spans="1:23" x14ac:dyDescent="0.2">
      <c r="A26" s="3" t="s">
        <v>0</v>
      </c>
      <c r="B26" s="3" t="s">
        <v>1</v>
      </c>
      <c r="C26" s="3" t="s">
        <v>2</v>
      </c>
      <c r="D26" s="3" t="s">
        <v>10</v>
      </c>
      <c r="E26" s="62" t="s">
        <v>3</v>
      </c>
      <c r="F26" s="62"/>
      <c r="G26" s="62" t="s">
        <v>4</v>
      </c>
      <c r="H26" s="62"/>
      <c r="I26" s="62" t="s">
        <v>5</v>
      </c>
      <c r="J26" s="62"/>
      <c r="K26" s="62" t="s">
        <v>6</v>
      </c>
      <c r="L26" s="62"/>
      <c r="M26" s="62" t="s">
        <v>22</v>
      </c>
      <c r="N26" s="62"/>
      <c r="O26" s="3" t="s">
        <v>8</v>
      </c>
      <c r="P26" s="3" t="s">
        <v>9</v>
      </c>
    </row>
    <row r="27" spans="1:23" x14ac:dyDescent="0.2">
      <c r="A27" s="2">
        <v>121</v>
      </c>
      <c r="B27" s="2" t="s">
        <v>29</v>
      </c>
      <c r="C27" s="2">
        <v>2011</v>
      </c>
      <c r="D27" s="4" t="s">
        <v>136</v>
      </c>
      <c r="E27" s="7">
        <v>7.16</v>
      </c>
      <c r="F27" s="2">
        <v>2</v>
      </c>
      <c r="G27" s="7">
        <v>39</v>
      </c>
      <c r="H27" s="2">
        <v>1</v>
      </c>
      <c r="I27" s="7">
        <v>4.82</v>
      </c>
      <c r="J27" s="2">
        <v>1</v>
      </c>
      <c r="K27" s="2">
        <v>7.11</v>
      </c>
      <c r="L27" s="2">
        <v>1</v>
      </c>
      <c r="M27" s="2">
        <v>66.75</v>
      </c>
      <c r="N27" s="2">
        <v>2</v>
      </c>
      <c r="O27" s="1">
        <v>7</v>
      </c>
      <c r="P27" s="1">
        <v>1</v>
      </c>
    </row>
    <row r="28" spans="1:23" x14ac:dyDescent="0.2">
      <c r="A28" s="2">
        <v>142</v>
      </c>
      <c r="B28" s="2" t="s">
        <v>151</v>
      </c>
      <c r="C28" s="2">
        <v>2012</v>
      </c>
      <c r="D28" s="4" t="s">
        <v>136</v>
      </c>
      <c r="E28" s="7">
        <v>6.39</v>
      </c>
      <c r="F28" s="2">
        <v>1</v>
      </c>
      <c r="G28" s="7">
        <v>36.5</v>
      </c>
      <c r="H28" s="2">
        <v>2</v>
      </c>
      <c r="I28" s="7">
        <v>4.63</v>
      </c>
      <c r="J28" s="2">
        <v>2</v>
      </c>
      <c r="K28" s="2">
        <v>7.28</v>
      </c>
      <c r="L28" s="2">
        <v>2</v>
      </c>
      <c r="M28" s="2">
        <v>65</v>
      </c>
      <c r="N28" s="2">
        <v>1</v>
      </c>
      <c r="O28" s="1">
        <v>8</v>
      </c>
      <c r="P28" s="1">
        <v>2</v>
      </c>
    </row>
    <row r="29" spans="1:23" x14ac:dyDescent="0.2">
      <c r="A29" s="2">
        <v>136</v>
      </c>
      <c r="B29" s="2" t="s">
        <v>39</v>
      </c>
      <c r="C29" s="2">
        <v>2012</v>
      </c>
      <c r="D29" s="4" t="s">
        <v>136</v>
      </c>
      <c r="E29" s="7">
        <v>7.54</v>
      </c>
      <c r="F29" s="2">
        <v>3</v>
      </c>
      <c r="G29" s="7">
        <v>30.6</v>
      </c>
      <c r="H29" s="2">
        <v>4</v>
      </c>
      <c r="I29" s="7">
        <v>4.4800000000000004</v>
      </c>
      <c r="J29" s="2">
        <v>3</v>
      </c>
      <c r="K29" s="2">
        <v>7.91</v>
      </c>
      <c r="L29" s="2">
        <v>3</v>
      </c>
      <c r="M29" s="2">
        <v>78.789999999999992</v>
      </c>
      <c r="N29" s="2">
        <v>3</v>
      </c>
      <c r="O29" s="1">
        <v>16</v>
      </c>
      <c r="P29" s="1">
        <v>3</v>
      </c>
    </row>
    <row r="30" spans="1:23" x14ac:dyDescent="0.2">
      <c r="A30" s="2">
        <v>126</v>
      </c>
      <c r="B30" s="2" t="s">
        <v>120</v>
      </c>
      <c r="C30" s="2">
        <v>2013</v>
      </c>
      <c r="D30" s="4" t="s">
        <v>136</v>
      </c>
      <c r="E30" s="7">
        <v>7.66</v>
      </c>
      <c r="F30" s="2">
        <v>4</v>
      </c>
      <c r="G30" s="7">
        <v>34.299999999999997</v>
      </c>
      <c r="H30" s="2">
        <v>3</v>
      </c>
      <c r="I30" s="7">
        <v>3.5</v>
      </c>
      <c r="J30" s="2">
        <v>7</v>
      </c>
      <c r="K30" s="2">
        <v>8.0299999999999994</v>
      </c>
      <c r="L30" s="2">
        <v>4</v>
      </c>
      <c r="M30" s="2">
        <v>79.19</v>
      </c>
      <c r="N30" s="2">
        <v>4</v>
      </c>
      <c r="O30" s="1">
        <v>22</v>
      </c>
      <c r="P30" s="1">
        <v>4</v>
      </c>
    </row>
    <row r="31" spans="1:23" x14ac:dyDescent="0.2">
      <c r="A31" s="2">
        <v>130</v>
      </c>
      <c r="B31" s="2" t="s">
        <v>124</v>
      </c>
      <c r="C31" s="2">
        <v>2012</v>
      </c>
      <c r="D31" s="4" t="s">
        <v>136</v>
      </c>
      <c r="E31" s="7">
        <v>7.99</v>
      </c>
      <c r="F31" s="2">
        <v>6</v>
      </c>
      <c r="G31" s="7">
        <v>24.5</v>
      </c>
      <c r="H31" s="2">
        <v>5</v>
      </c>
      <c r="I31" s="7">
        <v>3.6</v>
      </c>
      <c r="J31" s="2">
        <v>5</v>
      </c>
      <c r="K31" s="2">
        <v>9.09</v>
      </c>
      <c r="L31" s="2">
        <v>6</v>
      </c>
      <c r="M31" s="2">
        <v>81.150000000000006</v>
      </c>
      <c r="N31" s="2">
        <v>6</v>
      </c>
      <c r="O31" s="1">
        <v>28</v>
      </c>
      <c r="P31" s="1">
        <v>5</v>
      </c>
    </row>
    <row r="32" spans="1:23" x14ac:dyDescent="0.2">
      <c r="A32" s="2">
        <v>134</v>
      </c>
      <c r="B32" s="2" t="s">
        <v>127</v>
      </c>
      <c r="C32" s="2">
        <v>2013</v>
      </c>
      <c r="D32" s="4" t="s">
        <v>136</v>
      </c>
      <c r="E32" s="7">
        <v>8.34</v>
      </c>
      <c r="F32" s="2">
        <v>7</v>
      </c>
      <c r="G32" s="7">
        <v>21</v>
      </c>
      <c r="H32" s="2">
        <v>7</v>
      </c>
      <c r="I32" s="7">
        <v>3.6</v>
      </c>
      <c r="J32" s="2">
        <v>5</v>
      </c>
      <c r="K32" s="2">
        <v>8.6300000000000008</v>
      </c>
      <c r="L32" s="2">
        <v>5</v>
      </c>
      <c r="M32" s="2">
        <v>83.63</v>
      </c>
      <c r="N32" s="2">
        <v>7</v>
      </c>
      <c r="O32" s="1">
        <v>31</v>
      </c>
      <c r="P32" s="1">
        <v>6</v>
      </c>
    </row>
    <row r="33" spans="1:16" x14ac:dyDescent="0.2">
      <c r="A33" s="2">
        <v>132</v>
      </c>
      <c r="B33" s="2" t="s">
        <v>125</v>
      </c>
      <c r="C33" s="2">
        <v>2012</v>
      </c>
      <c r="D33" s="4" t="s">
        <v>136</v>
      </c>
      <c r="E33" s="7">
        <v>7.83</v>
      </c>
      <c r="F33" s="2">
        <v>5</v>
      </c>
      <c r="G33" s="7">
        <v>24.4</v>
      </c>
      <c r="H33" s="2">
        <v>6</v>
      </c>
      <c r="I33" s="7">
        <v>4.2</v>
      </c>
      <c r="J33" s="2">
        <v>4</v>
      </c>
      <c r="K33" s="2">
        <v>9.6300000000000008</v>
      </c>
      <c r="L33" s="2">
        <v>9</v>
      </c>
      <c r="M33" s="2">
        <v>91.110000000000014</v>
      </c>
      <c r="N33" s="2">
        <v>9</v>
      </c>
      <c r="O33" s="1">
        <v>33</v>
      </c>
      <c r="P33" s="1">
        <v>7</v>
      </c>
    </row>
    <row r="34" spans="1:16" x14ac:dyDescent="0.2">
      <c r="A34" s="2">
        <v>141</v>
      </c>
      <c r="B34" s="2" t="s">
        <v>150</v>
      </c>
      <c r="C34" s="2">
        <v>2012</v>
      </c>
      <c r="D34" s="4" t="s">
        <v>136</v>
      </c>
      <c r="E34" s="7">
        <v>8.56</v>
      </c>
      <c r="F34" s="2">
        <v>9</v>
      </c>
      <c r="G34" s="7">
        <v>19</v>
      </c>
      <c r="H34" s="2">
        <v>8</v>
      </c>
      <c r="I34" s="7">
        <v>3.47</v>
      </c>
      <c r="J34" s="2">
        <v>8</v>
      </c>
      <c r="K34" s="2">
        <v>9.3800000000000008</v>
      </c>
      <c r="L34" s="2">
        <v>7</v>
      </c>
      <c r="M34" s="2">
        <v>80.009999999999991</v>
      </c>
      <c r="N34" s="2">
        <v>5</v>
      </c>
      <c r="O34" s="1">
        <v>37</v>
      </c>
      <c r="P34" s="1">
        <v>8</v>
      </c>
    </row>
    <row r="36" spans="1:16" x14ac:dyDescent="0.2">
      <c r="A36" s="3" t="s">
        <v>0</v>
      </c>
      <c r="B36" s="3" t="s">
        <v>1</v>
      </c>
      <c r="C36" s="3" t="s">
        <v>2</v>
      </c>
      <c r="D36" s="3" t="s">
        <v>10</v>
      </c>
      <c r="E36" s="62" t="s">
        <v>3</v>
      </c>
      <c r="F36" s="62"/>
      <c r="G36" s="62" t="s">
        <v>4</v>
      </c>
      <c r="H36" s="62"/>
      <c r="I36" s="62" t="s">
        <v>5</v>
      </c>
      <c r="J36" s="62"/>
      <c r="K36" s="62" t="s">
        <v>6</v>
      </c>
      <c r="L36" s="62"/>
      <c r="M36" s="62" t="s">
        <v>22</v>
      </c>
      <c r="N36" s="62"/>
      <c r="O36" s="3" t="s">
        <v>8</v>
      </c>
      <c r="P36" s="3" t="s">
        <v>9</v>
      </c>
    </row>
    <row r="37" spans="1:16" x14ac:dyDescent="0.2">
      <c r="A37" s="2">
        <v>125</v>
      </c>
      <c r="B37" s="2" t="s">
        <v>119</v>
      </c>
      <c r="C37" s="2">
        <v>2011</v>
      </c>
      <c r="D37" s="4" t="s">
        <v>135</v>
      </c>
      <c r="E37" s="7">
        <v>7.33</v>
      </c>
      <c r="F37" s="2">
        <v>1</v>
      </c>
      <c r="G37" s="7">
        <v>34.799999999999997</v>
      </c>
      <c r="H37" s="2">
        <v>1</v>
      </c>
      <c r="I37" s="7">
        <v>4.59</v>
      </c>
      <c r="J37" s="2">
        <v>1</v>
      </c>
      <c r="K37" s="2">
        <v>7.66</v>
      </c>
      <c r="L37" s="2">
        <v>1</v>
      </c>
      <c r="M37" s="2">
        <v>76.73</v>
      </c>
      <c r="N37" s="2">
        <v>2</v>
      </c>
      <c r="O37" s="1">
        <v>6</v>
      </c>
      <c r="P37" s="1">
        <v>1</v>
      </c>
    </row>
    <row r="38" spans="1:16" x14ac:dyDescent="0.2">
      <c r="A38" s="2">
        <v>135</v>
      </c>
      <c r="B38" s="2" t="s">
        <v>38</v>
      </c>
      <c r="C38" s="2">
        <v>2013</v>
      </c>
      <c r="D38" s="4" t="s">
        <v>135</v>
      </c>
      <c r="E38" s="7">
        <v>7.8</v>
      </c>
      <c r="F38" s="2">
        <v>3</v>
      </c>
      <c r="G38" s="7">
        <v>24.85</v>
      </c>
      <c r="H38" s="2">
        <v>3</v>
      </c>
      <c r="I38" s="7">
        <v>4.1399999999999997</v>
      </c>
      <c r="J38" s="2">
        <v>2</v>
      </c>
      <c r="K38" s="2">
        <v>8.16</v>
      </c>
      <c r="L38" s="2">
        <v>2</v>
      </c>
      <c r="M38" s="2">
        <v>72.34</v>
      </c>
      <c r="N38" s="2">
        <v>1</v>
      </c>
      <c r="O38" s="1">
        <v>11</v>
      </c>
      <c r="P38" s="1">
        <v>2</v>
      </c>
    </row>
    <row r="39" spans="1:16" x14ac:dyDescent="0.2">
      <c r="A39" s="2">
        <v>123</v>
      </c>
      <c r="B39" s="2" t="s">
        <v>117</v>
      </c>
      <c r="C39" s="2">
        <v>2010</v>
      </c>
      <c r="D39" s="4" t="s">
        <v>135</v>
      </c>
      <c r="E39" s="7">
        <v>8.08</v>
      </c>
      <c r="F39" s="2">
        <v>5</v>
      </c>
      <c r="G39" s="7">
        <v>28.4</v>
      </c>
      <c r="H39" s="2">
        <v>2</v>
      </c>
      <c r="I39" s="7">
        <v>3.58</v>
      </c>
      <c r="J39" s="2">
        <v>5</v>
      </c>
      <c r="K39" s="2">
        <v>8.18</v>
      </c>
      <c r="L39" s="2">
        <v>3</v>
      </c>
      <c r="M39" s="2">
        <v>86.66</v>
      </c>
      <c r="N39" s="2">
        <v>6</v>
      </c>
      <c r="O39" s="1">
        <v>21</v>
      </c>
      <c r="P39" s="1">
        <v>3</v>
      </c>
    </row>
    <row r="40" spans="1:16" x14ac:dyDescent="0.2">
      <c r="A40" s="2">
        <v>122</v>
      </c>
      <c r="B40" s="2" t="s">
        <v>116</v>
      </c>
      <c r="C40" s="2">
        <v>2013</v>
      </c>
      <c r="D40" s="4" t="s">
        <v>135</v>
      </c>
      <c r="E40" s="7">
        <v>7.88</v>
      </c>
      <c r="F40" s="2">
        <v>4</v>
      </c>
      <c r="G40" s="7">
        <v>20.100000000000001</v>
      </c>
      <c r="H40" s="2">
        <v>8</v>
      </c>
      <c r="I40" s="7">
        <v>4.0999999999999996</v>
      </c>
      <c r="J40" s="2">
        <v>3</v>
      </c>
      <c r="K40" s="2">
        <v>8.3800000000000008</v>
      </c>
      <c r="L40" s="2">
        <v>5</v>
      </c>
      <c r="M40" s="2">
        <v>79.259999999999991</v>
      </c>
      <c r="N40" s="2">
        <v>3</v>
      </c>
      <c r="O40" s="1">
        <v>23</v>
      </c>
      <c r="P40" s="1">
        <v>4</v>
      </c>
    </row>
    <row r="41" spans="1:16" x14ac:dyDescent="0.2">
      <c r="A41" s="2">
        <v>128</v>
      </c>
      <c r="B41" s="2" t="s">
        <v>122</v>
      </c>
      <c r="C41" s="2">
        <v>2013</v>
      </c>
      <c r="D41" s="4" t="s">
        <v>135</v>
      </c>
      <c r="E41" s="7">
        <v>7.38</v>
      </c>
      <c r="F41" s="2">
        <v>2</v>
      </c>
      <c r="G41" s="7">
        <v>16.600000000000001</v>
      </c>
      <c r="H41" s="2">
        <v>11</v>
      </c>
      <c r="I41" s="7">
        <v>3.8</v>
      </c>
      <c r="J41" s="2">
        <v>4</v>
      </c>
      <c r="K41" s="2">
        <v>8.34</v>
      </c>
      <c r="L41" s="2">
        <v>4</v>
      </c>
      <c r="M41" s="2">
        <v>79.81</v>
      </c>
      <c r="N41" s="2">
        <v>4</v>
      </c>
      <c r="O41" s="1">
        <v>25</v>
      </c>
      <c r="P41" s="1">
        <v>5</v>
      </c>
    </row>
    <row r="42" spans="1:16" x14ac:dyDescent="0.2">
      <c r="A42" s="2">
        <v>120</v>
      </c>
      <c r="B42" s="2" t="s">
        <v>32</v>
      </c>
      <c r="C42" s="2">
        <v>2012</v>
      </c>
      <c r="D42" s="4" t="s">
        <v>135</v>
      </c>
      <c r="E42" s="7">
        <v>8.51</v>
      </c>
      <c r="F42" s="2">
        <v>6</v>
      </c>
      <c r="G42" s="7">
        <v>24</v>
      </c>
      <c r="H42" s="2">
        <v>4</v>
      </c>
      <c r="I42" s="7">
        <v>3.16</v>
      </c>
      <c r="J42" s="2">
        <v>9</v>
      </c>
      <c r="K42" s="2">
        <v>9.41</v>
      </c>
      <c r="L42" s="2">
        <v>9</v>
      </c>
      <c r="M42" s="2">
        <v>93.02000000000001</v>
      </c>
      <c r="N42" s="2">
        <v>8</v>
      </c>
      <c r="O42" s="1">
        <v>36</v>
      </c>
      <c r="P42" s="1">
        <v>6</v>
      </c>
    </row>
    <row r="43" spans="1:16" x14ac:dyDescent="0.2">
      <c r="A43" s="2">
        <v>131</v>
      </c>
      <c r="B43" s="2" t="s">
        <v>31</v>
      </c>
      <c r="C43" s="2">
        <v>2012</v>
      </c>
      <c r="D43" s="4" t="s">
        <v>135</v>
      </c>
      <c r="E43" s="7">
        <v>8.5399999999999991</v>
      </c>
      <c r="F43" s="2">
        <v>8</v>
      </c>
      <c r="G43" s="7">
        <v>20.7</v>
      </c>
      <c r="H43" s="2">
        <v>6</v>
      </c>
      <c r="I43" s="7">
        <v>3.37</v>
      </c>
      <c r="J43" s="2">
        <v>7</v>
      </c>
      <c r="K43" s="2">
        <v>8.7899999999999991</v>
      </c>
      <c r="L43" s="2">
        <v>6</v>
      </c>
      <c r="M43" s="2">
        <v>107</v>
      </c>
      <c r="N43" s="2">
        <v>13</v>
      </c>
      <c r="O43" s="1">
        <v>40</v>
      </c>
      <c r="P43" s="1">
        <v>7</v>
      </c>
    </row>
    <row r="44" spans="1:16" x14ac:dyDescent="0.2">
      <c r="A44" s="2">
        <v>138</v>
      </c>
      <c r="B44" s="2" t="s">
        <v>129</v>
      </c>
      <c r="C44" s="2">
        <v>2013</v>
      </c>
      <c r="D44" s="2" t="s">
        <v>135</v>
      </c>
      <c r="E44" s="2">
        <v>8.51</v>
      </c>
      <c r="F44" s="2">
        <v>6</v>
      </c>
      <c r="G44" s="2">
        <v>16.7</v>
      </c>
      <c r="H44" s="2">
        <v>10</v>
      </c>
      <c r="I44" s="2">
        <v>3.3</v>
      </c>
      <c r="J44" s="2">
        <v>8</v>
      </c>
      <c r="K44" s="2">
        <v>9.51</v>
      </c>
      <c r="L44" s="2">
        <v>11</v>
      </c>
      <c r="M44" s="2">
        <v>88.279999999999973</v>
      </c>
      <c r="N44" s="2">
        <v>7</v>
      </c>
      <c r="O44" s="2">
        <v>42</v>
      </c>
      <c r="P44" s="2">
        <v>8</v>
      </c>
    </row>
    <row r="45" spans="1:16" x14ac:dyDescent="0.2">
      <c r="A45" s="2">
        <v>124</v>
      </c>
      <c r="B45" s="2" t="s">
        <v>118</v>
      </c>
      <c r="C45" s="2">
        <v>2013</v>
      </c>
      <c r="D45" s="4" t="s">
        <v>135</v>
      </c>
      <c r="E45" s="7">
        <v>8.68</v>
      </c>
      <c r="F45" s="2">
        <v>12</v>
      </c>
      <c r="G45" s="7">
        <v>23.3</v>
      </c>
      <c r="H45" s="2">
        <v>5</v>
      </c>
      <c r="I45" s="7">
        <v>3.1</v>
      </c>
      <c r="J45" s="2">
        <v>10</v>
      </c>
      <c r="K45" s="2">
        <v>9.33</v>
      </c>
      <c r="L45" s="2">
        <v>8</v>
      </c>
      <c r="M45" s="2">
        <v>93.759999999999991</v>
      </c>
      <c r="N45" s="2">
        <v>10</v>
      </c>
      <c r="O45" s="1">
        <v>45</v>
      </c>
      <c r="P45" s="1">
        <v>9</v>
      </c>
    </row>
    <row r="46" spans="1:16" x14ac:dyDescent="0.2">
      <c r="A46" s="2">
        <v>140</v>
      </c>
      <c r="B46" s="2" t="s">
        <v>130</v>
      </c>
      <c r="C46" s="2">
        <v>2013</v>
      </c>
      <c r="D46" s="2" t="s">
        <v>135</v>
      </c>
      <c r="E46" s="2">
        <v>8.65</v>
      </c>
      <c r="F46" s="2">
        <v>11</v>
      </c>
      <c r="G46" s="2">
        <v>11.3</v>
      </c>
      <c r="H46" s="2">
        <v>13</v>
      </c>
      <c r="I46" s="2">
        <v>3.4</v>
      </c>
      <c r="J46" s="2">
        <v>6</v>
      </c>
      <c r="K46" s="2">
        <v>9.5299999999999994</v>
      </c>
      <c r="L46" s="2">
        <v>12</v>
      </c>
      <c r="M46" s="2">
        <v>85.899999999999977</v>
      </c>
      <c r="N46" s="2">
        <v>5</v>
      </c>
      <c r="O46" s="2">
        <v>47</v>
      </c>
      <c r="P46" s="2">
        <v>10</v>
      </c>
    </row>
    <row r="47" spans="1:16" x14ac:dyDescent="0.2">
      <c r="A47" s="2">
        <v>133</v>
      </c>
      <c r="B47" s="2" t="s">
        <v>126</v>
      </c>
      <c r="C47" s="2">
        <v>2012</v>
      </c>
      <c r="D47" s="4" t="s">
        <v>135</v>
      </c>
      <c r="E47" s="7">
        <v>8.84</v>
      </c>
      <c r="F47" s="2">
        <v>13</v>
      </c>
      <c r="G47" s="7">
        <v>20.6</v>
      </c>
      <c r="H47" s="2">
        <v>7</v>
      </c>
      <c r="I47" s="7">
        <v>3.1</v>
      </c>
      <c r="J47" s="2">
        <v>10</v>
      </c>
      <c r="K47" s="2">
        <v>9.0299999999999994</v>
      </c>
      <c r="L47" s="2">
        <v>7</v>
      </c>
      <c r="M47" s="2">
        <v>101.61000000000001</v>
      </c>
      <c r="N47" s="2">
        <v>12</v>
      </c>
      <c r="O47" s="1">
        <v>49</v>
      </c>
      <c r="P47" s="1">
        <v>11</v>
      </c>
    </row>
    <row r="48" spans="1:16" x14ac:dyDescent="0.2">
      <c r="A48" s="2">
        <v>137</v>
      </c>
      <c r="B48" s="2" t="s">
        <v>128</v>
      </c>
      <c r="C48" s="2">
        <v>2012</v>
      </c>
      <c r="D48" s="4" t="s">
        <v>135</v>
      </c>
      <c r="E48" s="7">
        <v>8.6</v>
      </c>
      <c r="F48" s="2">
        <v>10</v>
      </c>
      <c r="G48" s="7">
        <v>14.2</v>
      </c>
      <c r="H48" s="2">
        <v>12</v>
      </c>
      <c r="I48" s="7">
        <v>3.07</v>
      </c>
      <c r="J48" s="2">
        <v>12</v>
      </c>
      <c r="K48" s="2">
        <v>9.41</v>
      </c>
      <c r="L48" s="2">
        <v>9</v>
      </c>
      <c r="M48" s="2">
        <v>93.59</v>
      </c>
      <c r="N48" s="2">
        <v>9</v>
      </c>
      <c r="O48" s="1">
        <v>52</v>
      </c>
      <c r="P48" s="1">
        <v>12</v>
      </c>
    </row>
    <row r="49" spans="1:16" x14ac:dyDescent="0.2">
      <c r="A49" s="2">
        <v>129</v>
      </c>
      <c r="B49" s="2" t="s">
        <v>123</v>
      </c>
      <c r="C49" s="2">
        <v>2013</v>
      </c>
      <c r="D49" s="4" t="s">
        <v>135</v>
      </c>
      <c r="E49" s="7">
        <v>8.58</v>
      </c>
      <c r="F49" s="2">
        <v>9</v>
      </c>
      <c r="G49" s="7">
        <v>17.100000000000001</v>
      </c>
      <c r="H49" s="2">
        <v>9</v>
      </c>
      <c r="I49" s="7">
        <v>2.96</v>
      </c>
      <c r="J49" s="2">
        <v>13</v>
      </c>
      <c r="K49" s="2">
        <v>9.83</v>
      </c>
      <c r="L49" s="2">
        <v>13</v>
      </c>
      <c r="M49" s="2">
        <v>101.07</v>
      </c>
      <c r="N49" s="2">
        <v>11</v>
      </c>
      <c r="O49" s="1">
        <v>55</v>
      </c>
      <c r="P49" s="1">
        <v>13</v>
      </c>
    </row>
  </sheetData>
  <autoFilter ref="A3:X23" xr:uid="{00000000-0001-0000-0400-000000000000}">
    <filterColumn colId="4" showButton="0"/>
    <filterColumn colId="6" showButton="0"/>
    <filterColumn colId="8" showButton="0"/>
    <filterColumn colId="10" showButton="0"/>
    <filterColumn colId="12" showButton="0"/>
  </autoFilter>
  <sortState xmlns:xlrd2="http://schemas.microsoft.com/office/spreadsheetml/2017/richdata2" ref="A37:P49">
    <sortCondition ref="P37:P49"/>
  </sortState>
  <mergeCells count="15">
    <mergeCell ref="E36:F36"/>
    <mergeCell ref="G36:H36"/>
    <mergeCell ref="I36:J36"/>
    <mergeCell ref="K36:L36"/>
    <mergeCell ref="M36:N36"/>
    <mergeCell ref="E3:F3"/>
    <mergeCell ref="G3:H3"/>
    <mergeCell ref="I3:J3"/>
    <mergeCell ref="K3:L3"/>
    <mergeCell ref="M3:N3"/>
    <mergeCell ref="E26:F26"/>
    <mergeCell ref="G26:H26"/>
    <mergeCell ref="I26:J26"/>
    <mergeCell ref="K26:L26"/>
    <mergeCell ref="M26:N26"/>
  </mergeCells>
  <pageMargins left="0.31496062992125984" right="0.31496062992125984" top="0.78740157480314965" bottom="0.78740157480314965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72BF0-6CB6-4D36-BA32-C7CE84E6C369}">
  <sheetPr>
    <pageSetUpPr fitToPage="1"/>
  </sheetPr>
  <dimension ref="A1:W37"/>
  <sheetViews>
    <sheetView workbookViewId="0">
      <selection activeCell="P4" sqref="A4:P17"/>
    </sheetView>
  </sheetViews>
  <sheetFormatPr baseColWidth="10" defaultColWidth="8.83203125" defaultRowHeight="15" x14ac:dyDescent="0.2"/>
  <cols>
    <col min="1" max="1" width="5.5" customWidth="1"/>
    <col min="2" max="2" width="20.33203125" customWidth="1"/>
    <col min="3" max="3" width="6" customWidth="1"/>
    <col min="4" max="4" width="5" customWidth="1"/>
    <col min="5" max="5" width="7.5" customWidth="1"/>
    <col min="6" max="6" width="3" customWidth="1"/>
    <col min="7" max="7" width="6.6640625" customWidth="1"/>
    <col min="8" max="8" width="3" customWidth="1"/>
    <col min="9" max="9" width="7.5" customWidth="1"/>
    <col min="10" max="10" width="3" customWidth="1"/>
    <col min="11" max="11" width="7.6640625" customWidth="1"/>
    <col min="12" max="12" width="17.5" customWidth="1"/>
    <col min="13" max="13" width="7.1640625" customWidth="1"/>
    <col min="14" max="14" width="17.5" customWidth="1"/>
    <col min="15" max="16" width="18" customWidth="1"/>
    <col min="17" max="17" width="6.5" customWidth="1"/>
  </cols>
  <sheetData>
    <row r="1" spans="1:23" ht="19" x14ac:dyDescent="0.25">
      <c r="A1" s="63" t="s">
        <v>83</v>
      </c>
      <c r="B1" s="63"/>
      <c r="C1" s="63"/>
      <c r="D1" s="63"/>
    </row>
    <row r="3" spans="1:23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22</v>
      </c>
      <c r="N3" s="6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2">
      <c r="A4" s="2">
        <v>120</v>
      </c>
      <c r="B4" s="2" t="s">
        <v>32</v>
      </c>
      <c r="C4" s="2">
        <v>2012</v>
      </c>
      <c r="D4" s="4" t="s">
        <v>135</v>
      </c>
      <c r="E4" s="7">
        <v>8.51</v>
      </c>
      <c r="F4" s="2">
        <f t="shared" ref="F4:F17" si="0">RANK(E4,$E$4:$E$17,1)</f>
        <v>6</v>
      </c>
      <c r="G4" s="7">
        <v>24</v>
      </c>
      <c r="H4" s="2">
        <f t="shared" ref="H4:H17" si="1">RANK(G4,$G$4:$G$17,0)</f>
        <v>4</v>
      </c>
      <c r="I4" s="7">
        <v>3.16</v>
      </c>
      <c r="J4" s="2">
        <f t="shared" ref="J4:J17" si="2">RANK(I4,$I$4:$I$17,0)</f>
        <v>8</v>
      </c>
      <c r="K4" s="2">
        <v>9.41</v>
      </c>
      <c r="L4" s="2">
        <f t="shared" ref="L4:L17" si="3">RANK(K4,$K$4:$K$17,1)</f>
        <v>9</v>
      </c>
      <c r="M4" s="2">
        <v>93.02000000000001</v>
      </c>
      <c r="N4" s="2">
        <f t="shared" ref="N4:N17" si="4">RANK(M4,$M$4:$M$17,1)</f>
        <v>7</v>
      </c>
      <c r="O4" s="1">
        <f t="shared" ref="O4:O17" si="5">F4+H4+J4+L4+N4</f>
        <v>34</v>
      </c>
      <c r="P4" s="1">
        <f t="shared" ref="P4:P17" si="6">RANK(O4,$O$4:$O$17,1)</f>
        <v>6</v>
      </c>
      <c r="Q4" s="1"/>
      <c r="S4">
        <v>60</v>
      </c>
      <c r="T4">
        <v>33.020000000000003</v>
      </c>
      <c r="U4">
        <f t="shared" ref="U4:U17" si="7">S4+T4</f>
        <v>93.02000000000001</v>
      </c>
      <c r="W4">
        <f>U4-V4</f>
        <v>93.02000000000001</v>
      </c>
    </row>
    <row r="5" spans="1:23" x14ac:dyDescent="0.2">
      <c r="A5" s="2">
        <v>122</v>
      </c>
      <c r="B5" s="2" t="s">
        <v>116</v>
      </c>
      <c r="C5" s="2">
        <v>2013</v>
      </c>
      <c r="D5" s="4" t="s">
        <v>135</v>
      </c>
      <c r="E5" s="7">
        <v>7.88</v>
      </c>
      <c r="F5" s="2">
        <f t="shared" si="0"/>
        <v>4</v>
      </c>
      <c r="G5" s="7">
        <v>20.100000000000001</v>
      </c>
      <c r="H5" s="2">
        <f t="shared" si="1"/>
        <v>8</v>
      </c>
      <c r="I5" s="7">
        <v>4.0999999999999996</v>
      </c>
      <c r="J5" s="2">
        <f t="shared" si="2"/>
        <v>3</v>
      </c>
      <c r="K5" s="2">
        <v>8.3800000000000008</v>
      </c>
      <c r="L5" s="2">
        <f t="shared" si="3"/>
        <v>5</v>
      </c>
      <c r="M5" s="2">
        <v>79.259999999999991</v>
      </c>
      <c r="N5" s="2">
        <f t="shared" si="4"/>
        <v>3</v>
      </c>
      <c r="O5" s="1">
        <f t="shared" si="5"/>
        <v>23</v>
      </c>
      <c r="P5" s="1">
        <f t="shared" si="6"/>
        <v>4</v>
      </c>
      <c r="Q5" s="1"/>
      <c r="S5">
        <v>60</v>
      </c>
      <c r="T5">
        <v>39.26</v>
      </c>
      <c r="U5">
        <f t="shared" si="7"/>
        <v>99.259999999999991</v>
      </c>
      <c r="V5">
        <v>20</v>
      </c>
      <c r="W5">
        <f t="shared" ref="W5:W17" si="8">U5-V5</f>
        <v>79.259999999999991</v>
      </c>
    </row>
    <row r="6" spans="1:23" x14ac:dyDescent="0.2">
      <c r="A6" s="2">
        <v>123</v>
      </c>
      <c r="B6" s="2" t="s">
        <v>117</v>
      </c>
      <c r="C6" s="2">
        <v>2010</v>
      </c>
      <c r="D6" s="4" t="s">
        <v>135</v>
      </c>
      <c r="E6" s="7">
        <v>8.08</v>
      </c>
      <c r="F6" s="2">
        <f t="shared" si="0"/>
        <v>5</v>
      </c>
      <c r="G6" s="7">
        <v>28.4</v>
      </c>
      <c r="H6" s="2">
        <f t="shared" si="1"/>
        <v>2</v>
      </c>
      <c r="I6" s="7">
        <v>3.58</v>
      </c>
      <c r="J6" s="2">
        <f t="shared" si="2"/>
        <v>5</v>
      </c>
      <c r="K6" s="2">
        <v>8.18</v>
      </c>
      <c r="L6" s="2">
        <f t="shared" si="3"/>
        <v>3</v>
      </c>
      <c r="M6" s="2">
        <v>86.66</v>
      </c>
      <c r="N6" s="2">
        <f t="shared" si="4"/>
        <v>6</v>
      </c>
      <c r="O6" s="1">
        <f t="shared" si="5"/>
        <v>21</v>
      </c>
      <c r="P6" s="1">
        <f t="shared" si="6"/>
        <v>3</v>
      </c>
      <c r="Q6" s="1"/>
      <c r="S6">
        <v>60</v>
      </c>
      <c r="T6">
        <v>56.66</v>
      </c>
      <c r="U6">
        <f t="shared" si="7"/>
        <v>116.66</v>
      </c>
      <c r="V6">
        <v>30</v>
      </c>
      <c r="W6">
        <f t="shared" si="8"/>
        <v>86.66</v>
      </c>
    </row>
    <row r="7" spans="1:23" x14ac:dyDescent="0.2">
      <c r="A7" s="2">
        <v>124</v>
      </c>
      <c r="B7" s="2" t="s">
        <v>118</v>
      </c>
      <c r="C7" s="2">
        <v>2013</v>
      </c>
      <c r="D7" s="4" t="s">
        <v>135</v>
      </c>
      <c r="E7" s="7">
        <v>8.68</v>
      </c>
      <c r="F7" s="2">
        <f t="shared" si="0"/>
        <v>11</v>
      </c>
      <c r="G7" s="7">
        <v>23.3</v>
      </c>
      <c r="H7" s="2">
        <f t="shared" si="1"/>
        <v>5</v>
      </c>
      <c r="I7" s="7">
        <v>3.1</v>
      </c>
      <c r="J7" s="2">
        <f t="shared" si="2"/>
        <v>9</v>
      </c>
      <c r="K7" s="2">
        <v>9.33</v>
      </c>
      <c r="L7" s="2">
        <f t="shared" si="3"/>
        <v>8</v>
      </c>
      <c r="M7" s="2">
        <v>93.759999999999991</v>
      </c>
      <c r="N7" s="2">
        <f t="shared" si="4"/>
        <v>9</v>
      </c>
      <c r="O7" s="1">
        <f t="shared" si="5"/>
        <v>42</v>
      </c>
      <c r="P7" s="1">
        <f t="shared" si="6"/>
        <v>8</v>
      </c>
      <c r="Q7" s="1"/>
      <c r="S7">
        <v>120</v>
      </c>
      <c r="T7">
        <v>13.76</v>
      </c>
      <c r="U7">
        <f t="shared" si="7"/>
        <v>133.76</v>
      </c>
      <c r="V7">
        <v>40</v>
      </c>
      <c r="W7">
        <f t="shared" si="8"/>
        <v>93.759999999999991</v>
      </c>
    </row>
    <row r="8" spans="1:23" x14ac:dyDescent="0.2">
      <c r="A8" s="2">
        <v>125</v>
      </c>
      <c r="B8" s="2" t="s">
        <v>119</v>
      </c>
      <c r="C8" s="2">
        <v>2011</v>
      </c>
      <c r="D8" s="4" t="s">
        <v>135</v>
      </c>
      <c r="E8" s="7">
        <v>7.33</v>
      </c>
      <c r="F8" s="2">
        <f t="shared" si="0"/>
        <v>1</v>
      </c>
      <c r="G8" s="7">
        <v>34.799999999999997</v>
      </c>
      <c r="H8" s="2">
        <f t="shared" si="1"/>
        <v>1</v>
      </c>
      <c r="I8" s="7">
        <v>4.59</v>
      </c>
      <c r="J8" s="2">
        <f t="shared" si="2"/>
        <v>1</v>
      </c>
      <c r="K8" s="2">
        <v>7.66</v>
      </c>
      <c r="L8" s="2">
        <f t="shared" si="3"/>
        <v>1</v>
      </c>
      <c r="M8" s="2">
        <v>76.73</v>
      </c>
      <c r="N8" s="2">
        <f t="shared" si="4"/>
        <v>2</v>
      </c>
      <c r="O8" s="1">
        <f t="shared" si="5"/>
        <v>6</v>
      </c>
      <c r="P8" s="1">
        <f t="shared" si="6"/>
        <v>1</v>
      </c>
      <c r="Q8" s="1"/>
      <c r="S8">
        <v>120</v>
      </c>
      <c r="T8">
        <v>6.73</v>
      </c>
      <c r="U8">
        <f t="shared" si="7"/>
        <v>126.73</v>
      </c>
      <c r="V8">
        <v>50</v>
      </c>
      <c r="W8">
        <f t="shared" si="8"/>
        <v>76.73</v>
      </c>
    </row>
    <row r="9" spans="1:23" x14ac:dyDescent="0.2">
      <c r="A9" s="13">
        <v>127</v>
      </c>
      <c r="B9" s="13" t="s">
        <v>121</v>
      </c>
      <c r="C9" s="13">
        <v>2013</v>
      </c>
      <c r="D9" s="14" t="s">
        <v>135</v>
      </c>
      <c r="E9" s="15">
        <v>99</v>
      </c>
      <c r="F9" s="2">
        <f t="shared" si="0"/>
        <v>13</v>
      </c>
      <c r="G9" s="15">
        <v>0</v>
      </c>
      <c r="H9" s="2">
        <f t="shared" si="1"/>
        <v>13</v>
      </c>
      <c r="I9" s="15">
        <v>0</v>
      </c>
      <c r="J9" s="2">
        <f t="shared" si="2"/>
        <v>13</v>
      </c>
      <c r="K9" s="13">
        <v>99</v>
      </c>
      <c r="L9" s="2">
        <f t="shared" si="3"/>
        <v>13</v>
      </c>
      <c r="M9" s="13">
        <v>9948.25</v>
      </c>
      <c r="N9" s="2">
        <f t="shared" si="4"/>
        <v>14</v>
      </c>
      <c r="O9" s="16">
        <f t="shared" si="5"/>
        <v>66</v>
      </c>
      <c r="P9" s="1">
        <f t="shared" si="6"/>
        <v>14</v>
      </c>
      <c r="Q9" s="16"/>
      <c r="R9" s="19"/>
      <c r="S9">
        <v>9999</v>
      </c>
      <c r="T9">
        <v>19.25</v>
      </c>
      <c r="U9">
        <f t="shared" si="7"/>
        <v>10018.25</v>
      </c>
      <c r="V9">
        <v>70</v>
      </c>
      <c r="W9">
        <f t="shared" si="8"/>
        <v>9948.25</v>
      </c>
    </row>
    <row r="10" spans="1:23" x14ac:dyDescent="0.2">
      <c r="A10" s="2">
        <v>128</v>
      </c>
      <c r="B10" s="2" t="s">
        <v>122</v>
      </c>
      <c r="C10" s="2">
        <v>2013</v>
      </c>
      <c r="D10" s="4" t="s">
        <v>135</v>
      </c>
      <c r="E10" s="7">
        <v>7.38</v>
      </c>
      <c r="F10" s="2">
        <f t="shared" si="0"/>
        <v>2</v>
      </c>
      <c r="G10" s="7">
        <v>16.600000000000001</v>
      </c>
      <c r="H10" s="2">
        <f t="shared" si="1"/>
        <v>10</v>
      </c>
      <c r="I10" s="7">
        <v>3.8</v>
      </c>
      <c r="J10" s="2">
        <f t="shared" si="2"/>
        <v>4</v>
      </c>
      <c r="K10" s="2">
        <v>8.34</v>
      </c>
      <c r="L10" s="2">
        <f t="shared" si="3"/>
        <v>4</v>
      </c>
      <c r="M10" s="2">
        <v>79.81</v>
      </c>
      <c r="N10" s="2">
        <f t="shared" si="4"/>
        <v>4</v>
      </c>
      <c r="O10" s="1">
        <f t="shared" si="5"/>
        <v>24</v>
      </c>
      <c r="P10" s="1">
        <f t="shared" si="6"/>
        <v>5</v>
      </c>
      <c r="Q10" s="1"/>
      <c r="S10">
        <v>120</v>
      </c>
      <c r="T10">
        <v>29.81</v>
      </c>
      <c r="U10">
        <f t="shared" si="7"/>
        <v>149.81</v>
      </c>
      <c r="V10">
        <v>70</v>
      </c>
      <c r="W10">
        <f t="shared" si="8"/>
        <v>79.81</v>
      </c>
    </row>
    <row r="11" spans="1:23" x14ac:dyDescent="0.2">
      <c r="A11" s="2">
        <v>129</v>
      </c>
      <c r="B11" s="2" t="s">
        <v>123</v>
      </c>
      <c r="C11" s="2">
        <v>2013</v>
      </c>
      <c r="D11" s="4" t="s">
        <v>135</v>
      </c>
      <c r="E11" s="7">
        <v>8.58</v>
      </c>
      <c r="F11" s="2">
        <f t="shared" si="0"/>
        <v>8</v>
      </c>
      <c r="G11" s="7">
        <v>17.100000000000001</v>
      </c>
      <c r="H11" s="2">
        <f t="shared" si="1"/>
        <v>9</v>
      </c>
      <c r="I11" s="7">
        <v>2.96</v>
      </c>
      <c r="J11" s="2">
        <f t="shared" si="2"/>
        <v>12</v>
      </c>
      <c r="K11" s="2">
        <v>9.83</v>
      </c>
      <c r="L11" s="2">
        <f t="shared" si="3"/>
        <v>12</v>
      </c>
      <c r="M11" s="2">
        <v>101.07</v>
      </c>
      <c r="N11" s="2">
        <f t="shared" si="4"/>
        <v>10</v>
      </c>
      <c r="O11" s="1">
        <f t="shared" si="5"/>
        <v>51</v>
      </c>
      <c r="P11" s="1">
        <f t="shared" si="6"/>
        <v>12</v>
      </c>
      <c r="Q11" s="1"/>
      <c r="S11">
        <v>180</v>
      </c>
      <c r="T11">
        <v>1.07</v>
      </c>
      <c r="U11">
        <f t="shared" si="7"/>
        <v>181.07</v>
      </c>
      <c r="V11">
        <v>80</v>
      </c>
      <c r="W11">
        <f t="shared" si="8"/>
        <v>101.07</v>
      </c>
    </row>
    <row r="12" spans="1:23" x14ac:dyDescent="0.2">
      <c r="A12" s="2">
        <v>131</v>
      </c>
      <c r="B12" s="2" t="s">
        <v>31</v>
      </c>
      <c r="C12" s="2">
        <v>2012</v>
      </c>
      <c r="D12" s="4" t="s">
        <v>135</v>
      </c>
      <c r="E12" s="7">
        <v>8.5399999999999991</v>
      </c>
      <c r="F12" s="2">
        <f t="shared" si="0"/>
        <v>7</v>
      </c>
      <c r="G12" s="7">
        <v>20.7</v>
      </c>
      <c r="H12" s="2">
        <f t="shared" si="1"/>
        <v>6</v>
      </c>
      <c r="I12" s="7">
        <v>3.37</v>
      </c>
      <c r="J12" s="2">
        <f t="shared" si="2"/>
        <v>7</v>
      </c>
      <c r="K12" s="2">
        <v>8.7899999999999991</v>
      </c>
      <c r="L12" s="2">
        <f t="shared" si="3"/>
        <v>6</v>
      </c>
      <c r="M12" s="2">
        <v>107</v>
      </c>
      <c r="N12" s="2">
        <f t="shared" si="4"/>
        <v>12</v>
      </c>
      <c r="O12" s="1">
        <f t="shared" si="5"/>
        <v>38</v>
      </c>
      <c r="P12" s="1">
        <f t="shared" si="6"/>
        <v>7</v>
      </c>
      <c r="Q12" s="1"/>
      <c r="S12">
        <v>180</v>
      </c>
      <c r="T12">
        <v>27</v>
      </c>
      <c r="U12">
        <f t="shared" si="7"/>
        <v>207</v>
      </c>
      <c r="V12">
        <v>100</v>
      </c>
      <c r="W12">
        <f t="shared" si="8"/>
        <v>107</v>
      </c>
    </row>
    <row r="13" spans="1:23" x14ac:dyDescent="0.2">
      <c r="A13" s="2">
        <v>133</v>
      </c>
      <c r="B13" s="2" t="s">
        <v>126</v>
      </c>
      <c r="C13" s="2">
        <v>2012</v>
      </c>
      <c r="D13" s="4" t="s">
        <v>135</v>
      </c>
      <c r="E13" s="7">
        <v>8.84</v>
      </c>
      <c r="F13" s="2">
        <f t="shared" si="0"/>
        <v>12</v>
      </c>
      <c r="G13" s="7">
        <v>20.6</v>
      </c>
      <c r="H13" s="2">
        <f t="shared" si="1"/>
        <v>7</v>
      </c>
      <c r="I13" s="7">
        <v>3.1</v>
      </c>
      <c r="J13" s="2">
        <f t="shared" si="2"/>
        <v>9</v>
      </c>
      <c r="K13" s="2">
        <v>9.0299999999999994</v>
      </c>
      <c r="L13" s="2">
        <f t="shared" si="3"/>
        <v>7</v>
      </c>
      <c r="M13" s="2">
        <v>101.61000000000001</v>
      </c>
      <c r="N13" s="2">
        <f t="shared" si="4"/>
        <v>11</v>
      </c>
      <c r="O13" s="1">
        <f t="shared" si="5"/>
        <v>46</v>
      </c>
      <c r="P13" s="1">
        <f t="shared" si="6"/>
        <v>10</v>
      </c>
      <c r="Q13" s="1"/>
      <c r="S13">
        <v>180</v>
      </c>
      <c r="T13">
        <v>41.61</v>
      </c>
      <c r="U13">
        <f t="shared" si="7"/>
        <v>221.61</v>
      </c>
      <c r="V13">
        <v>120</v>
      </c>
      <c r="W13">
        <f t="shared" si="8"/>
        <v>101.61000000000001</v>
      </c>
    </row>
    <row r="14" spans="1:23" x14ac:dyDescent="0.2">
      <c r="A14" s="2">
        <v>135</v>
      </c>
      <c r="B14" s="2" t="s">
        <v>38</v>
      </c>
      <c r="C14" s="2">
        <v>2013</v>
      </c>
      <c r="D14" s="4" t="s">
        <v>135</v>
      </c>
      <c r="E14" s="7">
        <v>7.8</v>
      </c>
      <c r="F14" s="2">
        <f t="shared" si="0"/>
        <v>3</v>
      </c>
      <c r="G14" s="7">
        <v>24.85</v>
      </c>
      <c r="H14" s="2">
        <f t="shared" si="1"/>
        <v>3</v>
      </c>
      <c r="I14" s="7">
        <v>4.1399999999999997</v>
      </c>
      <c r="J14" s="2">
        <f t="shared" si="2"/>
        <v>2</v>
      </c>
      <c r="K14" s="2">
        <v>8.16</v>
      </c>
      <c r="L14" s="2">
        <f t="shared" si="3"/>
        <v>2</v>
      </c>
      <c r="M14" s="2">
        <v>72.34</v>
      </c>
      <c r="N14" s="2">
        <f t="shared" si="4"/>
        <v>1</v>
      </c>
      <c r="O14" s="1">
        <f t="shared" si="5"/>
        <v>11</v>
      </c>
      <c r="P14" s="1">
        <f t="shared" si="6"/>
        <v>2</v>
      </c>
      <c r="Q14" s="1"/>
      <c r="S14">
        <v>180</v>
      </c>
      <c r="T14">
        <v>32.340000000000003</v>
      </c>
      <c r="U14">
        <f t="shared" si="7"/>
        <v>212.34</v>
      </c>
      <c r="V14">
        <v>140</v>
      </c>
      <c r="W14">
        <f t="shared" si="8"/>
        <v>72.34</v>
      </c>
    </row>
    <row r="15" spans="1:23" x14ac:dyDescent="0.2">
      <c r="A15" s="2">
        <v>137</v>
      </c>
      <c r="B15" s="2" t="s">
        <v>128</v>
      </c>
      <c r="C15" s="2">
        <v>2012</v>
      </c>
      <c r="D15" s="4" t="s">
        <v>135</v>
      </c>
      <c r="E15" s="7">
        <v>8.6</v>
      </c>
      <c r="F15" s="2">
        <f t="shared" si="0"/>
        <v>9</v>
      </c>
      <c r="G15" s="7">
        <v>14.2</v>
      </c>
      <c r="H15" s="2">
        <f t="shared" si="1"/>
        <v>11</v>
      </c>
      <c r="I15" s="7">
        <v>3.07</v>
      </c>
      <c r="J15" s="2">
        <f t="shared" si="2"/>
        <v>11</v>
      </c>
      <c r="K15" s="2">
        <v>9.41</v>
      </c>
      <c r="L15" s="2">
        <f t="shared" si="3"/>
        <v>9</v>
      </c>
      <c r="M15" s="2">
        <v>93.59</v>
      </c>
      <c r="N15" s="2">
        <f t="shared" si="4"/>
        <v>8</v>
      </c>
      <c r="O15" s="1">
        <f t="shared" si="5"/>
        <v>48</v>
      </c>
      <c r="P15" s="1">
        <f t="shared" si="6"/>
        <v>11</v>
      </c>
      <c r="Q15" s="1"/>
      <c r="S15">
        <v>240</v>
      </c>
      <c r="T15">
        <v>13.59</v>
      </c>
      <c r="U15">
        <f t="shared" si="7"/>
        <v>253.59</v>
      </c>
      <c r="V15">
        <v>160</v>
      </c>
      <c r="W15">
        <f t="shared" si="8"/>
        <v>93.59</v>
      </c>
    </row>
    <row r="16" spans="1:23" x14ac:dyDescent="0.2">
      <c r="A16" s="2">
        <v>139</v>
      </c>
      <c r="B16" s="12" t="s">
        <v>38</v>
      </c>
      <c r="C16" s="2">
        <v>2013</v>
      </c>
      <c r="D16" s="4" t="s">
        <v>135</v>
      </c>
      <c r="E16" s="7">
        <v>99</v>
      </c>
      <c r="F16" s="2">
        <f t="shared" si="0"/>
        <v>13</v>
      </c>
      <c r="G16" s="7">
        <v>0</v>
      </c>
      <c r="H16" s="2">
        <f t="shared" si="1"/>
        <v>13</v>
      </c>
      <c r="I16" s="7"/>
      <c r="J16" s="2">
        <f t="shared" si="2"/>
        <v>13</v>
      </c>
      <c r="K16" s="2">
        <v>99</v>
      </c>
      <c r="L16" s="2">
        <f t="shared" si="3"/>
        <v>13</v>
      </c>
      <c r="M16" s="2">
        <v>834.90000000000009</v>
      </c>
      <c r="N16" s="2">
        <f t="shared" si="4"/>
        <v>13</v>
      </c>
      <c r="O16" s="1">
        <f t="shared" si="5"/>
        <v>65</v>
      </c>
      <c r="P16" s="1">
        <f t="shared" si="6"/>
        <v>13</v>
      </c>
      <c r="Q16" s="1"/>
      <c r="S16">
        <v>999</v>
      </c>
      <c r="T16">
        <v>25.9</v>
      </c>
      <c r="U16">
        <f t="shared" si="7"/>
        <v>1024.9000000000001</v>
      </c>
      <c r="V16">
        <v>190</v>
      </c>
      <c r="W16">
        <f t="shared" si="8"/>
        <v>834.90000000000009</v>
      </c>
    </row>
    <row r="17" spans="1:23" x14ac:dyDescent="0.2">
      <c r="A17" s="2">
        <v>140</v>
      </c>
      <c r="B17" s="2" t="s">
        <v>130</v>
      </c>
      <c r="C17" s="2">
        <v>2013</v>
      </c>
      <c r="D17" s="4" t="s">
        <v>135</v>
      </c>
      <c r="E17" s="7">
        <v>8.65</v>
      </c>
      <c r="F17" s="2">
        <f t="shared" si="0"/>
        <v>10</v>
      </c>
      <c r="G17" s="7">
        <v>11.3</v>
      </c>
      <c r="H17" s="2">
        <f t="shared" si="1"/>
        <v>12</v>
      </c>
      <c r="I17" s="7">
        <v>3.4</v>
      </c>
      <c r="J17" s="2">
        <f t="shared" si="2"/>
        <v>6</v>
      </c>
      <c r="K17" s="2">
        <v>9.5299999999999994</v>
      </c>
      <c r="L17" s="2">
        <f t="shared" si="3"/>
        <v>11</v>
      </c>
      <c r="M17" s="2">
        <v>85.899999999999977</v>
      </c>
      <c r="N17" s="2">
        <f t="shared" si="4"/>
        <v>5</v>
      </c>
      <c r="O17" s="1">
        <f t="shared" si="5"/>
        <v>44</v>
      </c>
      <c r="P17" s="1">
        <f t="shared" si="6"/>
        <v>9</v>
      </c>
      <c r="Q17" s="1"/>
      <c r="S17">
        <v>240</v>
      </c>
      <c r="T17">
        <v>25.9</v>
      </c>
      <c r="U17">
        <f t="shared" si="7"/>
        <v>265.89999999999998</v>
      </c>
      <c r="V17">
        <v>180</v>
      </c>
      <c r="W17">
        <f t="shared" si="8"/>
        <v>85.899999999999977</v>
      </c>
    </row>
    <row r="18" spans="1:23" x14ac:dyDescent="0.2">
      <c r="A18" s="2"/>
      <c r="B18" s="2"/>
      <c r="C18" s="2"/>
      <c r="D18" s="4"/>
      <c r="E18" s="7"/>
      <c r="F18" s="2"/>
      <c r="G18" s="7"/>
      <c r="H18" s="2"/>
      <c r="I18" s="7"/>
      <c r="J18" s="2"/>
      <c r="K18" s="2"/>
      <c r="L18" s="2"/>
      <c r="M18" s="2"/>
      <c r="N18" s="2"/>
      <c r="O18" s="1"/>
      <c r="P18" s="1"/>
      <c r="Q18" s="1"/>
    </row>
    <row r="19" spans="1:23" x14ac:dyDescent="0.2">
      <c r="A19" s="2"/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  <row r="20" spans="1:23" x14ac:dyDescent="0.2">
      <c r="A20" s="2"/>
      <c r="B20" s="2"/>
      <c r="C20" s="2"/>
      <c r="D20" s="4"/>
      <c r="E20" s="7"/>
      <c r="F20" s="2"/>
      <c r="G20" s="7"/>
      <c r="H20" s="2"/>
      <c r="I20" s="7"/>
      <c r="J20" s="2"/>
      <c r="K20" s="2"/>
      <c r="L20" s="2"/>
      <c r="M20" s="2"/>
      <c r="N20" s="2"/>
      <c r="O20" s="1"/>
      <c r="P20" s="1"/>
      <c r="Q20" s="1"/>
    </row>
    <row r="21" spans="1:23" x14ac:dyDescent="0.2">
      <c r="A21" s="2"/>
      <c r="B21" s="2"/>
      <c r="C21" s="2"/>
      <c r="D21" s="4"/>
      <c r="E21" s="7"/>
      <c r="F21" s="2"/>
      <c r="G21" s="7"/>
      <c r="H21" s="2"/>
      <c r="I21" s="7"/>
      <c r="J21" s="2"/>
      <c r="K21" s="2"/>
      <c r="L21" s="2"/>
      <c r="M21" s="2"/>
      <c r="N21" s="2"/>
      <c r="O21" s="1"/>
      <c r="P21" s="1"/>
      <c r="Q21" s="1"/>
    </row>
    <row r="22" spans="1:23" x14ac:dyDescent="0.2">
      <c r="A22" s="2"/>
      <c r="B22" s="2"/>
      <c r="C22" s="2"/>
      <c r="D22" s="4"/>
      <c r="E22" s="7"/>
      <c r="F22" s="2"/>
      <c r="G22" s="7"/>
      <c r="H22" s="2"/>
      <c r="I22" s="7"/>
      <c r="J22" s="2"/>
      <c r="K22" s="2"/>
      <c r="L22" s="2"/>
      <c r="M22" s="2"/>
      <c r="N22" s="2"/>
      <c r="O22" s="1"/>
      <c r="P22" s="1"/>
      <c r="Q22" s="1"/>
    </row>
    <row r="23" spans="1:23" x14ac:dyDescent="0.2">
      <c r="A23" s="2"/>
      <c r="B23" s="2"/>
      <c r="C23" s="2"/>
      <c r="D23" s="4"/>
      <c r="E23" s="7"/>
      <c r="F23" s="2"/>
      <c r="G23" s="7"/>
      <c r="H23" s="2"/>
      <c r="I23" s="7"/>
      <c r="J23" s="2"/>
      <c r="K23" s="2"/>
      <c r="L23" s="2"/>
      <c r="M23" s="2"/>
      <c r="N23" s="2"/>
      <c r="O23" s="1"/>
      <c r="P23" s="1"/>
      <c r="Q23" s="1"/>
    </row>
    <row r="24" spans="1:23" x14ac:dyDescent="0.2">
      <c r="A24" s="2"/>
      <c r="B24" s="2"/>
      <c r="C24" s="2"/>
      <c r="D24" s="4"/>
      <c r="E24" s="7"/>
      <c r="F24" s="2"/>
      <c r="G24" s="7"/>
      <c r="H24" s="2"/>
      <c r="I24" s="7"/>
      <c r="J24" s="2"/>
      <c r="K24" s="2"/>
      <c r="L24" s="2"/>
      <c r="M24" s="2"/>
      <c r="N24" s="2"/>
      <c r="O24" s="1"/>
      <c r="P24" s="1"/>
      <c r="Q24" s="1"/>
    </row>
    <row r="25" spans="1:23" x14ac:dyDescent="0.2">
      <c r="A25" s="2"/>
      <c r="B25" s="2"/>
      <c r="C25" s="2"/>
      <c r="D25" s="4"/>
      <c r="E25" s="7"/>
      <c r="F25" s="2"/>
      <c r="G25" s="7"/>
      <c r="H25" s="2"/>
      <c r="I25" s="7"/>
      <c r="J25" s="2"/>
      <c r="K25" s="2"/>
      <c r="L25" s="2"/>
      <c r="M25" s="2"/>
      <c r="N25" s="2"/>
      <c r="O25" s="1"/>
      <c r="P25" s="1"/>
      <c r="Q25" s="1"/>
    </row>
    <row r="28" spans="1:23" x14ac:dyDescent="0.2">
      <c r="A28" s="3" t="s">
        <v>0</v>
      </c>
      <c r="B28" s="3" t="s">
        <v>1</v>
      </c>
      <c r="C28" s="3" t="s">
        <v>2</v>
      </c>
      <c r="D28" s="3" t="s">
        <v>10</v>
      </c>
      <c r="E28" s="62" t="s">
        <v>3</v>
      </c>
      <c r="F28" s="62"/>
      <c r="G28" s="62" t="s">
        <v>4</v>
      </c>
      <c r="H28" s="62"/>
      <c r="I28" s="62" t="s">
        <v>5</v>
      </c>
      <c r="J28" s="62"/>
      <c r="K28" s="62" t="s">
        <v>6</v>
      </c>
      <c r="L28" s="62"/>
      <c r="M28" s="62" t="s">
        <v>22</v>
      </c>
      <c r="N28" s="62"/>
      <c r="O28" s="3" t="s">
        <v>8</v>
      </c>
      <c r="P28" s="3" t="s">
        <v>9</v>
      </c>
    </row>
    <row r="29" spans="1:23" x14ac:dyDescent="0.2">
      <c r="A29" s="2">
        <v>121</v>
      </c>
      <c r="B29" s="2" t="s">
        <v>29</v>
      </c>
      <c r="C29" s="2">
        <v>2011</v>
      </c>
      <c r="D29" s="4" t="s">
        <v>136</v>
      </c>
      <c r="E29" s="7">
        <v>7.16</v>
      </c>
      <c r="F29" s="2">
        <v>2</v>
      </c>
      <c r="G29" s="7">
        <v>39</v>
      </c>
      <c r="H29" s="2">
        <v>1</v>
      </c>
      <c r="I29" s="7">
        <v>4.82</v>
      </c>
      <c r="J29" s="2">
        <v>1</v>
      </c>
      <c r="K29" s="2">
        <v>7.11</v>
      </c>
      <c r="L29" s="2">
        <v>1</v>
      </c>
      <c r="M29" s="2">
        <v>66.75</v>
      </c>
      <c r="N29" s="2">
        <v>2</v>
      </c>
      <c r="O29" s="1">
        <v>7</v>
      </c>
      <c r="P29" s="1">
        <v>1</v>
      </c>
    </row>
    <row r="30" spans="1:23" x14ac:dyDescent="0.2">
      <c r="A30" s="2">
        <v>142</v>
      </c>
      <c r="B30" s="2" t="s">
        <v>151</v>
      </c>
      <c r="C30" s="2">
        <v>2012</v>
      </c>
      <c r="D30" s="4" t="s">
        <v>136</v>
      </c>
      <c r="E30" s="7">
        <v>6.39</v>
      </c>
      <c r="F30" s="2">
        <v>1</v>
      </c>
      <c r="G30" s="7">
        <v>36.5</v>
      </c>
      <c r="H30" s="2">
        <v>2</v>
      </c>
      <c r="I30" s="7">
        <v>4.63</v>
      </c>
      <c r="J30" s="2">
        <v>2</v>
      </c>
      <c r="K30" s="2">
        <v>7.28</v>
      </c>
      <c r="L30" s="2">
        <v>2</v>
      </c>
      <c r="M30" s="2">
        <v>65</v>
      </c>
      <c r="N30" s="2">
        <v>1</v>
      </c>
      <c r="O30" s="1">
        <v>8</v>
      </c>
      <c r="P30" s="1">
        <v>2</v>
      </c>
    </row>
    <row r="31" spans="1:23" x14ac:dyDescent="0.2">
      <c r="A31" s="2">
        <v>136</v>
      </c>
      <c r="B31" s="2" t="s">
        <v>39</v>
      </c>
      <c r="C31" s="2">
        <v>2012</v>
      </c>
      <c r="D31" s="4" t="s">
        <v>136</v>
      </c>
      <c r="E31" s="7">
        <v>7.54</v>
      </c>
      <c r="F31" s="2">
        <v>3</v>
      </c>
      <c r="G31" s="7">
        <v>30.6</v>
      </c>
      <c r="H31" s="2">
        <v>4</v>
      </c>
      <c r="I31" s="7">
        <v>4.4800000000000004</v>
      </c>
      <c r="J31" s="2">
        <v>3</v>
      </c>
      <c r="K31" s="2">
        <v>7.91</v>
      </c>
      <c r="L31" s="2">
        <v>3</v>
      </c>
      <c r="M31" s="2">
        <v>78.789999999999992</v>
      </c>
      <c r="N31" s="2">
        <v>3</v>
      </c>
      <c r="O31" s="1">
        <v>16</v>
      </c>
      <c r="P31" s="1">
        <v>3</v>
      </c>
    </row>
    <row r="32" spans="1:23" x14ac:dyDescent="0.2">
      <c r="A32" s="2">
        <v>126</v>
      </c>
      <c r="B32" s="2" t="s">
        <v>120</v>
      </c>
      <c r="C32" s="2">
        <v>2013</v>
      </c>
      <c r="D32" s="4" t="s">
        <v>136</v>
      </c>
      <c r="E32" s="7">
        <v>7.66</v>
      </c>
      <c r="F32" s="2">
        <v>4</v>
      </c>
      <c r="G32" s="7">
        <v>34.299999999999997</v>
      </c>
      <c r="H32" s="2">
        <v>3</v>
      </c>
      <c r="I32" s="7">
        <v>3.5</v>
      </c>
      <c r="J32" s="2">
        <v>7</v>
      </c>
      <c r="K32" s="2">
        <v>8.0299999999999994</v>
      </c>
      <c r="L32" s="2">
        <v>4</v>
      </c>
      <c r="M32" s="2">
        <v>79.19</v>
      </c>
      <c r="N32" s="2">
        <v>4</v>
      </c>
      <c r="O32" s="1">
        <v>22</v>
      </c>
      <c r="P32" s="1">
        <v>4</v>
      </c>
    </row>
    <row r="33" spans="1:16" x14ac:dyDescent="0.2">
      <c r="A33" s="2">
        <v>130</v>
      </c>
      <c r="B33" s="2" t="s">
        <v>124</v>
      </c>
      <c r="C33" s="2">
        <v>2012</v>
      </c>
      <c r="D33" s="4" t="s">
        <v>136</v>
      </c>
      <c r="E33" s="7">
        <v>7.99</v>
      </c>
      <c r="F33" s="2">
        <v>6</v>
      </c>
      <c r="G33" s="7">
        <v>24.5</v>
      </c>
      <c r="H33" s="2">
        <v>5</v>
      </c>
      <c r="I33" s="7">
        <v>3.6</v>
      </c>
      <c r="J33" s="2">
        <v>5</v>
      </c>
      <c r="K33" s="2">
        <v>9.09</v>
      </c>
      <c r="L33" s="2">
        <v>6</v>
      </c>
      <c r="M33" s="2">
        <v>81.150000000000006</v>
      </c>
      <c r="N33" s="2">
        <v>6</v>
      </c>
      <c r="O33" s="1">
        <v>28</v>
      </c>
      <c r="P33" s="1">
        <v>5</v>
      </c>
    </row>
    <row r="34" spans="1:16" x14ac:dyDescent="0.2">
      <c r="A34" s="2">
        <v>134</v>
      </c>
      <c r="B34" s="2" t="s">
        <v>127</v>
      </c>
      <c r="C34" s="2">
        <v>2013</v>
      </c>
      <c r="D34" s="4" t="s">
        <v>136</v>
      </c>
      <c r="E34" s="7">
        <v>8.34</v>
      </c>
      <c r="F34" s="2">
        <v>7</v>
      </c>
      <c r="G34" s="7">
        <v>21</v>
      </c>
      <c r="H34" s="2">
        <v>7</v>
      </c>
      <c r="I34" s="7">
        <v>3.6</v>
      </c>
      <c r="J34" s="2">
        <v>5</v>
      </c>
      <c r="K34" s="2">
        <v>8.6300000000000008</v>
      </c>
      <c r="L34" s="2">
        <v>5</v>
      </c>
      <c r="M34" s="2">
        <v>83.63</v>
      </c>
      <c r="N34" s="2">
        <v>7</v>
      </c>
      <c r="O34" s="1">
        <v>31</v>
      </c>
      <c r="P34" s="1">
        <v>6</v>
      </c>
    </row>
    <row r="35" spans="1:16" x14ac:dyDescent="0.2">
      <c r="A35" s="2">
        <v>132</v>
      </c>
      <c r="B35" s="2" t="s">
        <v>125</v>
      </c>
      <c r="C35" s="2">
        <v>2012</v>
      </c>
      <c r="D35" s="4" t="s">
        <v>136</v>
      </c>
      <c r="E35" s="7">
        <v>7.83</v>
      </c>
      <c r="F35" s="2">
        <v>5</v>
      </c>
      <c r="G35" s="7">
        <v>24.4</v>
      </c>
      <c r="H35" s="2">
        <v>6</v>
      </c>
      <c r="I35" s="7">
        <v>4.2</v>
      </c>
      <c r="J35" s="2">
        <v>4</v>
      </c>
      <c r="K35" s="2">
        <v>9.6300000000000008</v>
      </c>
      <c r="L35" s="2">
        <v>9</v>
      </c>
      <c r="M35" s="2">
        <v>91.110000000000014</v>
      </c>
      <c r="N35" s="2">
        <v>9</v>
      </c>
      <c r="O35" s="1">
        <v>33</v>
      </c>
      <c r="P35" s="1">
        <v>7</v>
      </c>
    </row>
    <row r="36" spans="1:16" x14ac:dyDescent="0.2">
      <c r="A36" s="2">
        <v>141</v>
      </c>
      <c r="B36" s="2" t="s">
        <v>150</v>
      </c>
      <c r="C36" s="2">
        <v>2012</v>
      </c>
      <c r="D36" s="4" t="s">
        <v>136</v>
      </c>
      <c r="E36" s="7">
        <v>8.56</v>
      </c>
      <c r="F36" s="2">
        <v>9</v>
      </c>
      <c r="G36" s="7">
        <v>19</v>
      </c>
      <c r="H36" s="2">
        <v>8</v>
      </c>
      <c r="I36" s="7">
        <v>3.47</v>
      </c>
      <c r="J36" s="2">
        <v>8</v>
      </c>
      <c r="K36" s="2">
        <v>9.3800000000000008</v>
      </c>
      <c r="L36" s="2">
        <v>7</v>
      </c>
      <c r="M36" s="2">
        <v>80.009999999999991</v>
      </c>
      <c r="N36" s="2">
        <v>5</v>
      </c>
      <c r="O36" s="1">
        <v>37</v>
      </c>
      <c r="P36" s="1">
        <v>8</v>
      </c>
    </row>
    <row r="37" spans="1:16" x14ac:dyDescent="0.2">
      <c r="A37" s="2">
        <v>138</v>
      </c>
      <c r="B37" s="2" t="s">
        <v>129</v>
      </c>
      <c r="C37" s="2">
        <v>2013</v>
      </c>
      <c r="D37" s="4" t="s">
        <v>136</v>
      </c>
      <c r="E37" s="7">
        <v>8.51</v>
      </c>
      <c r="F37" s="2">
        <v>8</v>
      </c>
      <c r="G37" s="7">
        <v>16.7</v>
      </c>
      <c r="H37" s="2">
        <v>9</v>
      </c>
      <c r="I37" s="7">
        <v>3.3</v>
      </c>
      <c r="J37" s="2">
        <v>9</v>
      </c>
      <c r="K37" s="2">
        <v>9.51</v>
      </c>
      <c r="L37" s="2">
        <v>8</v>
      </c>
      <c r="M37" s="2">
        <v>88.279999999999973</v>
      </c>
      <c r="N37" s="2">
        <v>8</v>
      </c>
      <c r="O37" s="1">
        <v>42</v>
      </c>
      <c r="P37" s="1">
        <v>9</v>
      </c>
    </row>
  </sheetData>
  <autoFilter ref="A3:X25" xr:uid="{00000000-0001-0000-04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11">
    <mergeCell ref="E28:F28"/>
    <mergeCell ref="G28:H28"/>
    <mergeCell ref="I28:J28"/>
    <mergeCell ref="K28:L28"/>
    <mergeCell ref="M28:N28"/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76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386C0-0E94-462E-BC7A-B9EFA5C16746}">
  <sheetPr>
    <pageSetUpPr fitToPage="1"/>
  </sheetPr>
  <dimension ref="A1:W19"/>
  <sheetViews>
    <sheetView workbookViewId="0">
      <selection activeCell="P4" sqref="A4:P12"/>
    </sheetView>
  </sheetViews>
  <sheetFormatPr baseColWidth="10" defaultColWidth="8.83203125" defaultRowHeight="15" x14ac:dyDescent="0.2"/>
  <cols>
    <col min="1" max="1" width="5.5" customWidth="1"/>
    <col min="2" max="2" width="20.33203125" customWidth="1"/>
    <col min="3" max="3" width="6" customWidth="1"/>
    <col min="4" max="4" width="5" customWidth="1"/>
    <col min="5" max="5" width="7.5" customWidth="1"/>
    <col min="6" max="6" width="3" customWidth="1"/>
    <col min="7" max="7" width="6.6640625" customWidth="1"/>
    <col min="8" max="8" width="3" customWidth="1"/>
    <col min="9" max="9" width="7.5" customWidth="1"/>
    <col min="10" max="10" width="3" customWidth="1"/>
    <col min="11" max="11" width="7.6640625" customWidth="1"/>
    <col min="12" max="12" width="17.5" customWidth="1"/>
    <col min="13" max="13" width="7.1640625" customWidth="1"/>
    <col min="14" max="14" width="17.5" customWidth="1"/>
    <col min="15" max="16" width="18" customWidth="1"/>
    <col min="17" max="17" width="6.5" customWidth="1"/>
  </cols>
  <sheetData>
    <row r="1" spans="1:23" ht="19" x14ac:dyDescent="0.25">
      <c r="A1" s="63" t="s">
        <v>83</v>
      </c>
      <c r="B1" s="63"/>
      <c r="C1" s="63"/>
      <c r="D1" s="63"/>
    </row>
    <row r="3" spans="1:23" x14ac:dyDescent="0.2">
      <c r="A3" s="3" t="s">
        <v>0</v>
      </c>
      <c r="B3" s="3" t="s">
        <v>1</v>
      </c>
      <c r="C3" s="3" t="s">
        <v>2</v>
      </c>
      <c r="D3" s="3" t="s">
        <v>10</v>
      </c>
      <c r="E3" s="62" t="s">
        <v>3</v>
      </c>
      <c r="F3" s="62"/>
      <c r="G3" s="62" t="s">
        <v>4</v>
      </c>
      <c r="H3" s="62"/>
      <c r="I3" s="62" t="s">
        <v>5</v>
      </c>
      <c r="J3" s="62"/>
      <c r="K3" s="62" t="s">
        <v>6</v>
      </c>
      <c r="L3" s="62"/>
      <c r="M3" s="62" t="s">
        <v>22</v>
      </c>
      <c r="N3" s="62"/>
      <c r="O3" s="3" t="s">
        <v>8</v>
      </c>
      <c r="P3" s="3" t="s">
        <v>9</v>
      </c>
      <c r="Q3" s="3" t="s">
        <v>19</v>
      </c>
      <c r="S3" s="10" t="s">
        <v>46</v>
      </c>
      <c r="T3" s="10" t="s">
        <v>47</v>
      </c>
      <c r="U3" s="10" t="s">
        <v>48</v>
      </c>
      <c r="V3" s="10" t="s">
        <v>49</v>
      </c>
      <c r="W3" s="10" t="s">
        <v>50</v>
      </c>
    </row>
    <row r="4" spans="1:23" x14ac:dyDescent="0.2">
      <c r="A4" s="2">
        <v>121</v>
      </c>
      <c r="B4" s="2" t="s">
        <v>29</v>
      </c>
      <c r="C4" s="2">
        <v>2011</v>
      </c>
      <c r="D4" s="4" t="s">
        <v>136</v>
      </c>
      <c r="E4" s="7">
        <v>7.16</v>
      </c>
      <c r="F4" s="2">
        <f t="shared" ref="F4:F12" si="0">RANK(E4,$E$4:$E$12,1)</f>
        <v>2</v>
      </c>
      <c r="G4" s="7">
        <v>39</v>
      </c>
      <c r="H4" s="2">
        <f t="shared" ref="H4:H12" si="1">RANK(G4,$G$4:$G$12,0)</f>
        <v>1</v>
      </c>
      <c r="I4" s="7">
        <v>4.82</v>
      </c>
      <c r="J4" s="2">
        <f t="shared" ref="J4:J12" si="2">RANK(I4,$I$4:$I$12,0)</f>
        <v>1</v>
      </c>
      <c r="K4" s="2">
        <v>7.11</v>
      </c>
      <c r="L4" s="2">
        <f t="shared" ref="L4:L12" si="3">RANK(K4,$K$4:$K$12,1)</f>
        <v>1</v>
      </c>
      <c r="M4" s="2">
        <v>66.75</v>
      </c>
      <c r="N4" s="2">
        <f t="shared" ref="N4:N12" si="4">RANK(M4,$M$4:$M$12,1)</f>
        <v>2</v>
      </c>
      <c r="O4" s="1">
        <f t="shared" ref="O4:O12" si="5">F4+H4+J4+L4+N4</f>
        <v>7</v>
      </c>
      <c r="P4" s="1">
        <f t="shared" ref="P4:P12" si="6">RANK(O4,$O$4:$O$12,1)</f>
        <v>1</v>
      </c>
      <c r="Q4" s="1"/>
      <c r="S4">
        <v>60</v>
      </c>
      <c r="T4">
        <v>16.75</v>
      </c>
      <c r="U4">
        <f t="shared" ref="U4:U12" si="7">S4+T4</f>
        <v>76.75</v>
      </c>
      <c r="V4">
        <v>10</v>
      </c>
      <c r="W4">
        <f>U4-V4</f>
        <v>66.75</v>
      </c>
    </row>
    <row r="5" spans="1:23" x14ac:dyDescent="0.2">
      <c r="A5" s="2">
        <v>126</v>
      </c>
      <c r="B5" s="2" t="s">
        <v>120</v>
      </c>
      <c r="C5" s="2">
        <v>2013</v>
      </c>
      <c r="D5" s="4" t="s">
        <v>136</v>
      </c>
      <c r="E5" s="7">
        <v>7.66</v>
      </c>
      <c r="F5" s="2">
        <f t="shared" si="0"/>
        <v>4</v>
      </c>
      <c r="G5" s="7">
        <v>34.299999999999997</v>
      </c>
      <c r="H5" s="2">
        <f t="shared" si="1"/>
        <v>3</v>
      </c>
      <c r="I5" s="7">
        <v>3.5</v>
      </c>
      <c r="J5" s="2">
        <f t="shared" si="2"/>
        <v>7</v>
      </c>
      <c r="K5" s="2">
        <v>8.0299999999999994</v>
      </c>
      <c r="L5" s="2">
        <f t="shared" si="3"/>
        <v>4</v>
      </c>
      <c r="M5" s="2">
        <v>79.19</v>
      </c>
      <c r="N5" s="2">
        <f t="shared" si="4"/>
        <v>4</v>
      </c>
      <c r="O5" s="1">
        <f t="shared" si="5"/>
        <v>22</v>
      </c>
      <c r="P5" s="1">
        <f t="shared" si="6"/>
        <v>4</v>
      </c>
      <c r="Q5" s="1"/>
      <c r="S5">
        <v>120</v>
      </c>
      <c r="T5">
        <v>19.190000000000001</v>
      </c>
      <c r="U5">
        <f t="shared" si="7"/>
        <v>139.19</v>
      </c>
      <c r="V5">
        <v>60</v>
      </c>
      <c r="W5">
        <f t="shared" ref="W5:W12" si="8">U5-V5</f>
        <v>79.19</v>
      </c>
    </row>
    <row r="6" spans="1:23" x14ac:dyDescent="0.2">
      <c r="A6" s="2">
        <v>130</v>
      </c>
      <c r="B6" s="2" t="s">
        <v>124</v>
      </c>
      <c r="C6" s="2">
        <v>2012</v>
      </c>
      <c r="D6" s="4" t="s">
        <v>136</v>
      </c>
      <c r="E6" s="7">
        <v>7.99</v>
      </c>
      <c r="F6" s="2">
        <f t="shared" si="0"/>
        <v>6</v>
      </c>
      <c r="G6" s="7">
        <v>24.5</v>
      </c>
      <c r="H6" s="2">
        <f t="shared" si="1"/>
        <v>5</v>
      </c>
      <c r="I6" s="7">
        <v>3.6</v>
      </c>
      <c r="J6" s="2">
        <f t="shared" si="2"/>
        <v>5</v>
      </c>
      <c r="K6" s="2">
        <v>9.09</v>
      </c>
      <c r="L6" s="2">
        <f t="shared" si="3"/>
        <v>6</v>
      </c>
      <c r="M6" s="2">
        <v>81.150000000000006</v>
      </c>
      <c r="N6" s="2">
        <f t="shared" si="4"/>
        <v>6</v>
      </c>
      <c r="O6" s="1">
        <f t="shared" si="5"/>
        <v>28</v>
      </c>
      <c r="P6" s="1">
        <f t="shared" si="6"/>
        <v>5</v>
      </c>
      <c r="Q6" s="1"/>
      <c r="S6">
        <v>120</v>
      </c>
      <c r="T6">
        <v>51.15</v>
      </c>
      <c r="U6">
        <f t="shared" si="7"/>
        <v>171.15</v>
      </c>
      <c r="V6">
        <v>90</v>
      </c>
      <c r="W6">
        <f t="shared" si="8"/>
        <v>81.150000000000006</v>
      </c>
    </row>
    <row r="7" spans="1:23" x14ac:dyDescent="0.2">
      <c r="A7" s="2">
        <v>132</v>
      </c>
      <c r="B7" s="2" t="s">
        <v>125</v>
      </c>
      <c r="C7" s="2">
        <v>2012</v>
      </c>
      <c r="D7" s="4" t="s">
        <v>136</v>
      </c>
      <c r="E7" s="7">
        <v>7.83</v>
      </c>
      <c r="F7" s="2">
        <f t="shared" si="0"/>
        <v>5</v>
      </c>
      <c r="G7" s="7">
        <v>24.4</v>
      </c>
      <c r="H7" s="2">
        <f t="shared" si="1"/>
        <v>6</v>
      </c>
      <c r="I7" s="7">
        <v>4.2</v>
      </c>
      <c r="J7" s="2">
        <f t="shared" si="2"/>
        <v>4</v>
      </c>
      <c r="K7" s="2">
        <v>9.6300000000000008</v>
      </c>
      <c r="L7" s="2">
        <f t="shared" si="3"/>
        <v>9</v>
      </c>
      <c r="M7" s="2">
        <v>91.110000000000014</v>
      </c>
      <c r="N7" s="2">
        <f t="shared" si="4"/>
        <v>9</v>
      </c>
      <c r="O7" s="1">
        <f t="shared" si="5"/>
        <v>33</v>
      </c>
      <c r="P7" s="1">
        <f t="shared" si="6"/>
        <v>7</v>
      </c>
      <c r="Q7" s="1"/>
      <c r="S7">
        <v>180</v>
      </c>
      <c r="T7">
        <v>21.11</v>
      </c>
      <c r="U7">
        <f t="shared" si="7"/>
        <v>201.11</v>
      </c>
      <c r="V7">
        <v>110</v>
      </c>
      <c r="W7">
        <f t="shared" si="8"/>
        <v>91.110000000000014</v>
      </c>
    </row>
    <row r="8" spans="1:23" x14ac:dyDescent="0.2">
      <c r="A8" s="2">
        <v>134</v>
      </c>
      <c r="B8" s="2" t="s">
        <v>127</v>
      </c>
      <c r="C8" s="2">
        <v>2013</v>
      </c>
      <c r="D8" s="4" t="s">
        <v>136</v>
      </c>
      <c r="E8" s="7">
        <v>8.34</v>
      </c>
      <c r="F8" s="2">
        <f t="shared" si="0"/>
        <v>7</v>
      </c>
      <c r="G8" s="7">
        <v>21</v>
      </c>
      <c r="H8" s="2">
        <f t="shared" si="1"/>
        <v>7</v>
      </c>
      <c r="I8" s="7">
        <v>3.6</v>
      </c>
      <c r="J8" s="2">
        <f t="shared" si="2"/>
        <v>5</v>
      </c>
      <c r="K8" s="2">
        <v>8.6300000000000008</v>
      </c>
      <c r="L8" s="2">
        <f t="shared" si="3"/>
        <v>5</v>
      </c>
      <c r="M8" s="2">
        <v>83.63</v>
      </c>
      <c r="N8" s="2">
        <f t="shared" si="4"/>
        <v>7</v>
      </c>
      <c r="O8" s="1">
        <f t="shared" si="5"/>
        <v>31</v>
      </c>
      <c r="P8" s="1">
        <f t="shared" si="6"/>
        <v>6</v>
      </c>
      <c r="Q8" s="1"/>
      <c r="S8">
        <v>180</v>
      </c>
      <c r="T8">
        <v>33.630000000000003</v>
      </c>
      <c r="U8">
        <f t="shared" si="7"/>
        <v>213.63</v>
      </c>
      <c r="V8">
        <v>130</v>
      </c>
      <c r="W8">
        <f t="shared" si="8"/>
        <v>83.63</v>
      </c>
    </row>
    <row r="9" spans="1:23" x14ac:dyDescent="0.2">
      <c r="A9" s="2">
        <v>136</v>
      </c>
      <c r="B9" s="2" t="s">
        <v>39</v>
      </c>
      <c r="C9" s="2">
        <v>2012</v>
      </c>
      <c r="D9" s="4" t="s">
        <v>136</v>
      </c>
      <c r="E9" s="7">
        <v>7.54</v>
      </c>
      <c r="F9" s="2">
        <f t="shared" si="0"/>
        <v>3</v>
      </c>
      <c r="G9" s="7">
        <v>30.6</v>
      </c>
      <c r="H9" s="2">
        <f t="shared" si="1"/>
        <v>4</v>
      </c>
      <c r="I9" s="7">
        <v>4.4800000000000004</v>
      </c>
      <c r="J9" s="2">
        <f t="shared" si="2"/>
        <v>3</v>
      </c>
      <c r="K9" s="2">
        <v>7.91</v>
      </c>
      <c r="L9" s="2">
        <f t="shared" si="3"/>
        <v>3</v>
      </c>
      <c r="M9" s="2">
        <v>78.789999999999992</v>
      </c>
      <c r="N9" s="2">
        <f t="shared" si="4"/>
        <v>3</v>
      </c>
      <c r="O9" s="1">
        <f t="shared" si="5"/>
        <v>16</v>
      </c>
      <c r="P9" s="1">
        <f t="shared" si="6"/>
        <v>3</v>
      </c>
      <c r="Q9" s="1"/>
      <c r="S9">
        <v>180</v>
      </c>
      <c r="T9">
        <v>48.79</v>
      </c>
      <c r="U9">
        <f t="shared" si="7"/>
        <v>228.79</v>
      </c>
      <c r="V9">
        <v>150</v>
      </c>
      <c r="W9">
        <f t="shared" si="8"/>
        <v>78.789999999999992</v>
      </c>
    </row>
    <row r="10" spans="1:23" x14ac:dyDescent="0.2">
      <c r="A10" s="2">
        <v>138</v>
      </c>
      <c r="B10" s="2" t="s">
        <v>129</v>
      </c>
      <c r="C10" s="2">
        <v>2013</v>
      </c>
      <c r="D10" s="4" t="s">
        <v>136</v>
      </c>
      <c r="E10" s="7">
        <v>8.51</v>
      </c>
      <c r="F10" s="2">
        <f t="shared" si="0"/>
        <v>8</v>
      </c>
      <c r="G10" s="7">
        <v>16.7</v>
      </c>
      <c r="H10" s="2">
        <f t="shared" si="1"/>
        <v>9</v>
      </c>
      <c r="I10" s="7">
        <v>3.3</v>
      </c>
      <c r="J10" s="2">
        <f t="shared" si="2"/>
        <v>9</v>
      </c>
      <c r="K10" s="2">
        <v>9.51</v>
      </c>
      <c r="L10" s="2">
        <f t="shared" si="3"/>
        <v>8</v>
      </c>
      <c r="M10" s="2">
        <v>88.279999999999973</v>
      </c>
      <c r="N10" s="2">
        <f t="shared" si="4"/>
        <v>8</v>
      </c>
      <c r="O10" s="1">
        <f t="shared" si="5"/>
        <v>42</v>
      </c>
      <c r="P10" s="1">
        <f t="shared" si="6"/>
        <v>9</v>
      </c>
      <c r="Q10" s="1"/>
      <c r="S10">
        <v>240</v>
      </c>
      <c r="T10">
        <v>18.28</v>
      </c>
      <c r="U10">
        <f t="shared" si="7"/>
        <v>258.27999999999997</v>
      </c>
      <c r="V10">
        <v>170</v>
      </c>
      <c r="W10">
        <f t="shared" si="8"/>
        <v>88.279999999999973</v>
      </c>
    </row>
    <row r="11" spans="1:23" x14ac:dyDescent="0.2">
      <c r="A11" s="2">
        <v>141</v>
      </c>
      <c r="B11" s="2" t="s">
        <v>150</v>
      </c>
      <c r="C11" s="2">
        <v>2012</v>
      </c>
      <c r="D11" s="4" t="s">
        <v>136</v>
      </c>
      <c r="E11" s="7">
        <v>8.56</v>
      </c>
      <c r="F11" s="2">
        <f t="shared" si="0"/>
        <v>9</v>
      </c>
      <c r="G11" s="7">
        <v>19</v>
      </c>
      <c r="H11" s="2">
        <f t="shared" si="1"/>
        <v>8</v>
      </c>
      <c r="I11" s="7">
        <v>3.47</v>
      </c>
      <c r="J11" s="2">
        <f t="shared" si="2"/>
        <v>8</v>
      </c>
      <c r="K11" s="2">
        <v>9.3800000000000008</v>
      </c>
      <c r="L11" s="2">
        <f t="shared" si="3"/>
        <v>7</v>
      </c>
      <c r="M11" s="2">
        <v>80.009999999999991</v>
      </c>
      <c r="N11" s="2">
        <f t="shared" si="4"/>
        <v>5</v>
      </c>
      <c r="O11" s="1">
        <f t="shared" si="5"/>
        <v>37</v>
      </c>
      <c r="P11" s="1">
        <f t="shared" si="6"/>
        <v>8</v>
      </c>
      <c r="Q11" s="1"/>
      <c r="S11">
        <v>240</v>
      </c>
      <c r="T11">
        <v>30.01</v>
      </c>
      <c r="U11">
        <f t="shared" si="7"/>
        <v>270.01</v>
      </c>
      <c r="V11">
        <v>190</v>
      </c>
      <c r="W11">
        <f t="shared" si="8"/>
        <v>80.009999999999991</v>
      </c>
    </row>
    <row r="12" spans="1:23" x14ac:dyDescent="0.2">
      <c r="A12" s="2">
        <v>142</v>
      </c>
      <c r="B12" s="2" t="s">
        <v>151</v>
      </c>
      <c r="C12" s="2">
        <v>2012</v>
      </c>
      <c r="D12" s="4" t="s">
        <v>136</v>
      </c>
      <c r="E12" s="7">
        <v>6.39</v>
      </c>
      <c r="F12" s="2">
        <f t="shared" si="0"/>
        <v>1</v>
      </c>
      <c r="G12" s="7">
        <v>36.5</v>
      </c>
      <c r="H12" s="2">
        <f t="shared" si="1"/>
        <v>2</v>
      </c>
      <c r="I12" s="7">
        <v>4.63</v>
      </c>
      <c r="J12" s="2">
        <f t="shared" si="2"/>
        <v>2</v>
      </c>
      <c r="K12" s="2">
        <v>7.28</v>
      </c>
      <c r="L12" s="2">
        <f t="shared" si="3"/>
        <v>2</v>
      </c>
      <c r="M12" s="2">
        <v>65</v>
      </c>
      <c r="N12" s="2">
        <f t="shared" si="4"/>
        <v>1</v>
      </c>
      <c r="O12" s="1">
        <f t="shared" si="5"/>
        <v>8</v>
      </c>
      <c r="P12" s="1">
        <f t="shared" si="6"/>
        <v>2</v>
      </c>
      <c r="Q12" s="1"/>
      <c r="S12">
        <v>240</v>
      </c>
      <c r="T12">
        <v>25</v>
      </c>
      <c r="U12">
        <f t="shared" si="7"/>
        <v>265</v>
      </c>
      <c r="V12">
        <v>200</v>
      </c>
      <c r="W12">
        <f t="shared" si="8"/>
        <v>65</v>
      </c>
    </row>
    <row r="13" spans="1:23" x14ac:dyDescent="0.2">
      <c r="A13" s="2"/>
      <c r="B13" s="2"/>
      <c r="C13" s="2"/>
      <c r="D13" s="4"/>
      <c r="E13" s="7"/>
      <c r="F13" s="2"/>
      <c r="G13" s="7"/>
      <c r="H13" s="2"/>
      <c r="I13" s="7"/>
      <c r="J13" s="2"/>
      <c r="K13" s="2"/>
      <c r="L13" s="2"/>
      <c r="M13" s="2"/>
      <c r="N13" s="2"/>
      <c r="O13" s="1"/>
      <c r="P13" s="1"/>
      <c r="Q13" s="1"/>
    </row>
    <row r="14" spans="1:23" x14ac:dyDescent="0.2">
      <c r="A14" s="2"/>
      <c r="B14" s="2"/>
      <c r="C14" s="2"/>
      <c r="D14" s="4"/>
      <c r="E14" s="7"/>
      <c r="F14" s="2"/>
      <c r="G14" s="7"/>
      <c r="H14" s="2"/>
      <c r="I14" s="7"/>
      <c r="J14" s="2"/>
      <c r="K14" s="2"/>
      <c r="L14" s="2"/>
      <c r="M14" s="2"/>
      <c r="N14" s="2"/>
      <c r="O14" s="1"/>
      <c r="P14" s="1"/>
      <c r="Q14" s="1"/>
    </row>
    <row r="15" spans="1:23" x14ac:dyDescent="0.2">
      <c r="A15" s="2"/>
      <c r="B15" s="2"/>
      <c r="C15" s="2"/>
      <c r="D15" s="4"/>
      <c r="E15" s="7"/>
      <c r="F15" s="2"/>
      <c r="G15" s="7"/>
      <c r="H15" s="2"/>
      <c r="I15" s="7"/>
      <c r="J15" s="2"/>
      <c r="K15" s="2"/>
      <c r="L15" s="2"/>
      <c r="M15" s="2"/>
      <c r="N15" s="2"/>
      <c r="O15" s="1"/>
      <c r="P15" s="1"/>
      <c r="Q15" s="1"/>
    </row>
    <row r="16" spans="1:23" x14ac:dyDescent="0.2">
      <c r="A16" s="2"/>
      <c r="B16" s="2"/>
      <c r="C16" s="2"/>
      <c r="D16" s="4"/>
      <c r="E16" s="7"/>
      <c r="F16" s="2"/>
      <c r="G16" s="7"/>
      <c r="H16" s="2"/>
      <c r="I16" s="7"/>
      <c r="J16" s="2"/>
      <c r="K16" s="2"/>
      <c r="L16" s="2"/>
      <c r="M16" s="2"/>
      <c r="N16" s="2"/>
      <c r="O16" s="1"/>
      <c r="P16" s="1"/>
      <c r="Q16" s="1"/>
    </row>
    <row r="17" spans="1:17" x14ac:dyDescent="0.2">
      <c r="A17" s="2"/>
      <c r="B17" s="2"/>
      <c r="C17" s="2"/>
      <c r="D17" s="4"/>
      <c r="E17" s="7"/>
      <c r="F17" s="2"/>
      <c r="G17" s="7"/>
      <c r="H17" s="2"/>
      <c r="I17" s="7"/>
      <c r="J17" s="2"/>
      <c r="K17" s="2"/>
      <c r="L17" s="2"/>
      <c r="M17" s="2"/>
      <c r="N17" s="2"/>
      <c r="O17" s="1"/>
      <c r="P17" s="1"/>
      <c r="Q17" s="1"/>
    </row>
    <row r="18" spans="1:17" x14ac:dyDescent="0.2">
      <c r="A18" s="2"/>
      <c r="B18" s="2"/>
      <c r="C18" s="2"/>
      <c r="D18" s="4"/>
      <c r="E18" s="7"/>
      <c r="F18" s="2"/>
      <c r="G18" s="7"/>
      <c r="H18" s="2"/>
      <c r="I18" s="7"/>
      <c r="J18" s="2"/>
      <c r="K18" s="2"/>
      <c r="L18" s="2"/>
      <c r="M18" s="2"/>
      <c r="N18" s="2"/>
      <c r="O18" s="1"/>
      <c r="P18" s="1"/>
      <c r="Q18" s="1"/>
    </row>
    <row r="19" spans="1:17" x14ac:dyDescent="0.2">
      <c r="A19" s="2"/>
      <c r="B19" s="2"/>
      <c r="C19" s="2"/>
      <c r="D19" s="4"/>
      <c r="E19" s="7"/>
      <c r="F19" s="2"/>
      <c r="G19" s="7"/>
      <c r="H19" s="2"/>
      <c r="I19" s="7"/>
      <c r="J19" s="2"/>
      <c r="K19" s="2"/>
      <c r="L19" s="2"/>
      <c r="M19" s="2"/>
      <c r="N19" s="2"/>
      <c r="O19" s="1"/>
      <c r="P19" s="1"/>
      <c r="Q19" s="1"/>
    </row>
  </sheetData>
  <autoFilter ref="A3:X19" xr:uid="{00000000-0001-0000-0400-000000000000}">
    <filterColumn colId="4" showButton="0"/>
    <filterColumn colId="6" showButton="0"/>
    <filterColumn colId="8" showButton="0"/>
    <filterColumn colId="10" showButton="0"/>
    <filterColumn colId="12" showButton="0"/>
  </autoFilter>
  <mergeCells count="6">
    <mergeCell ref="M3:N3"/>
    <mergeCell ref="A1:D1"/>
    <mergeCell ref="E3:F3"/>
    <mergeCell ref="G3:H3"/>
    <mergeCell ref="I3:J3"/>
    <mergeCell ref="K3:L3"/>
  </mergeCells>
  <pageMargins left="0.31496062992125984" right="0.31496062992125984" top="0.78740157480314965" bottom="0.78740157480314965" header="0.31496062992125984" footer="0.31496062992125984"/>
  <pageSetup paperSize="9" scale="76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workbookViewId="0">
      <selection activeCell="B2" sqref="B2"/>
    </sheetView>
  </sheetViews>
  <sheetFormatPr baseColWidth="10" defaultColWidth="8.83203125" defaultRowHeight="15" x14ac:dyDescent="0.2"/>
  <cols>
    <col min="1" max="1" width="9.5" bestFit="1" customWidth="1"/>
    <col min="2" max="2" width="18.6640625" customWidth="1"/>
    <col min="3" max="3" width="4.6640625" customWidth="1"/>
    <col min="4" max="4" width="9.5" bestFit="1" customWidth="1"/>
    <col min="5" max="5" width="18.6640625" customWidth="1"/>
    <col min="6" max="6" width="4.6640625" customWidth="1"/>
    <col min="7" max="7" width="9.5" bestFit="1" customWidth="1"/>
    <col min="8" max="8" width="18.6640625" customWidth="1"/>
  </cols>
  <sheetData>
    <row r="1" spans="1:8" ht="45" customHeight="1" x14ac:dyDescent="0.2">
      <c r="A1" s="5" t="s">
        <v>1</v>
      </c>
      <c r="B1" s="2"/>
      <c r="D1" s="5" t="s">
        <v>1</v>
      </c>
      <c r="E1" s="2"/>
      <c r="G1" s="5" t="s">
        <v>1</v>
      </c>
      <c r="H1" s="2"/>
    </row>
    <row r="2" spans="1:8" ht="22.5" customHeight="1" x14ac:dyDescent="0.2">
      <c r="A2" s="5" t="s">
        <v>18</v>
      </c>
      <c r="B2" s="2"/>
      <c r="D2" s="5" t="s">
        <v>18</v>
      </c>
      <c r="E2" s="2"/>
      <c r="G2" s="5" t="s">
        <v>18</v>
      </c>
      <c r="H2" s="2"/>
    </row>
    <row r="3" spans="1:8" x14ac:dyDescent="0.2">
      <c r="A3" s="3" t="s">
        <v>11</v>
      </c>
      <c r="B3" s="3" t="s">
        <v>12</v>
      </c>
      <c r="D3" s="3" t="s">
        <v>11</v>
      </c>
      <c r="E3" s="3" t="s">
        <v>12</v>
      </c>
      <c r="G3" s="3" t="s">
        <v>11</v>
      </c>
      <c r="H3" s="3" t="s">
        <v>12</v>
      </c>
    </row>
    <row r="4" spans="1:8" ht="30" customHeight="1" x14ac:dyDescent="0.2">
      <c r="A4" s="6" t="s">
        <v>13</v>
      </c>
      <c r="B4" s="2"/>
      <c r="D4" s="6" t="s">
        <v>13</v>
      </c>
      <c r="E4" s="2"/>
      <c r="G4" s="6" t="s">
        <v>13</v>
      </c>
      <c r="H4" s="2"/>
    </row>
    <row r="5" spans="1:8" ht="30" customHeight="1" x14ac:dyDescent="0.2">
      <c r="A5" s="6" t="s">
        <v>14</v>
      </c>
      <c r="B5" s="2"/>
      <c r="D5" s="6" t="s">
        <v>14</v>
      </c>
      <c r="E5" s="2"/>
      <c r="G5" s="6" t="s">
        <v>14</v>
      </c>
      <c r="H5" s="2"/>
    </row>
    <row r="6" spans="1:8" ht="30" customHeight="1" x14ac:dyDescent="0.2">
      <c r="A6" s="6" t="s">
        <v>15</v>
      </c>
      <c r="B6" s="2"/>
      <c r="D6" s="6" t="s">
        <v>15</v>
      </c>
      <c r="E6" s="2"/>
      <c r="G6" s="6" t="s">
        <v>15</v>
      </c>
      <c r="H6" s="2"/>
    </row>
    <row r="7" spans="1:8" ht="30" customHeight="1" x14ac:dyDescent="0.2">
      <c r="A7" s="6" t="s">
        <v>16</v>
      </c>
      <c r="B7" s="2"/>
      <c r="D7" s="6" t="s">
        <v>16</v>
      </c>
      <c r="E7" s="2"/>
      <c r="G7" s="6" t="s">
        <v>16</v>
      </c>
      <c r="H7" s="2"/>
    </row>
    <row r="8" spans="1:8" ht="30" customHeight="1" x14ac:dyDescent="0.2">
      <c r="A8" s="6" t="s">
        <v>17</v>
      </c>
      <c r="B8" s="2"/>
      <c r="D8" s="6" t="s">
        <v>17</v>
      </c>
      <c r="E8" s="2"/>
      <c r="G8" s="6" t="s">
        <v>17</v>
      </c>
      <c r="H8" s="2"/>
    </row>
    <row r="11" spans="1:8" ht="45.75" customHeight="1" x14ac:dyDescent="0.2">
      <c r="A11" s="5" t="s">
        <v>1</v>
      </c>
      <c r="B11" s="2"/>
      <c r="D11" s="5" t="s">
        <v>1</v>
      </c>
      <c r="E11" s="2"/>
      <c r="G11" s="5" t="s">
        <v>1</v>
      </c>
      <c r="H11" s="2"/>
    </row>
    <row r="12" spans="1:8" ht="30" customHeight="1" x14ac:dyDescent="0.2">
      <c r="A12" s="5" t="s">
        <v>18</v>
      </c>
      <c r="B12" s="2"/>
      <c r="D12" s="5" t="s">
        <v>18</v>
      </c>
      <c r="E12" s="2"/>
      <c r="G12" s="5" t="s">
        <v>18</v>
      </c>
      <c r="H12" s="2"/>
    </row>
    <row r="13" spans="1:8" x14ac:dyDescent="0.2">
      <c r="A13" s="3" t="s">
        <v>11</v>
      </c>
      <c r="B13" s="3" t="s">
        <v>12</v>
      </c>
      <c r="D13" s="3" t="s">
        <v>11</v>
      </c>
      <c r="E13" s="3" t="s">
        <v>12</v>
      </c>
      <c r="G13" s="3" t="s">
        <v>11</v>
      </c>
      <c r="H13" s="3" t="s">
        <v>12</v>
      </c>
    </row>
    <row r="14" spans="1:8" ht="30" customHeight="1" x14ac:dyDescent="0.2">
      <c r="A14" s="6" t="s">
        <v>13</v>
      </c>
      <c r="B14" s="2"/>
      <c r="D14" s="6" t="s">
        <v>13</v>
      </c>
      <c r="E14" s="2"/>
      <c r="G14" s="6" t="s">
        <v>13</v>
      </c>
      <c r="H14" s="2"/>
    </row>
    <row r="15" spans="1:8" ht="30" customHeight="1" x14ac:dyDescent="0.2">
      <c r="A15" s="6" t="s">
        <v>14</v>
      </c>
      <c r="B15" s="2"/>
      <c r="D15" s="6" t="s">
        <v>14</v>
      </c>
      <c r="E15" s="2"/>
      <c r="G15" s="6" t="s">
        <v>14</v>
      </c>
      <c r="H15" s="2"/>
    </row>
    <row r="16" spans="1:8" ht="30" customHeight="1" x14ac:dyDescent="0.2">
      <c r="A16" s="6" t="s">
        <v>15</v>
      </c>
      <c r="B16" s="2"/>
      <c r="D16" s="6" t="s">
        <v>15</v>
      </c>
      <c r="E16" s="2"/>
      <c r="G16" s="6" t="s">
        <v>15</v>
      </c>
      <c r="H16" s="2"/>
    </row>
    <row r="17" spans="1:8" ht="30" customHeight="1" x14ac:dyDescent="0.2">
      <c r="A17" s="6" t="s">
        <v>16</v>
      </c>
      <c r="B17" s="2"/>
      <c r="D17" s="6" t="s">
        <v>16</v>
      </c>
      <c r="E17" s="2"/>
      <c r="G17" s="6" t="s">
        <v>16</v>
      </c>
      <c r="H17" s="2"/>
    </row>
    <row r="18" spans="1:8" ht="30" customHeight="1" x14ac:dyDescent="0.2">
      <c r="A18" s="6" t="s">
        <v>17</v>
      </c>
      <c r="B18" s="2"/>
      <c r="D18" s="6" t="s">
        <v>17</v>
      </c>
      <c r="E18" s="2"/>
      <c r="G18" s="6" t="s">
        <v>17</v>
      </c>
      <c r="H18" s="2"/>
    </row>
    <row r="21" spans="1:8" ht="60" customHeight="1" x14ac:dyDescent="0.2">
      <c r="A21" s="5" t="s">
        <v>1</v>
      </c>
      <c r="B21" s="2"/>
      <c r="D21" s="5" t="s">
        <v>1</v>
      </c>
      <c r="E21" s="2"/>
      <c r="G21" s="5" t="s">
        <v>1</v>
      </c>
      <c r="H21" s="2"/>
    </row>
    <row r="22" spans="1:8" ht="30" customHeight="1" x14ac:dyDescent="0.2">
      <c r="A22" s="5" t="s">
        <v>18</v>
      </c>
      <c r="B22" s="2"/>
      <c r="D22" s="5" t="s">
        <v>18</v>
      </c>
      <c r="E22" s="2"/>
      <c r="G22" s="5" t="s">
        <v>18</v>
      </c>
      <c r="H22" s="2"/>
    </row>
    <row r="23" spans="1:8" x14ac:dyDescent="0.2">
      <c r="A23" s="3" t="s">
        <v>11</v>
      </c>
      <c r="B23" s="3" t="s">
        <v>12</v>
      </c>
      <c r="D23" s="3" t="s">
        <v>11</v>
      </c>
      <c r="E23" s="3" t="s">
        <v>12</v>
      </c>
      <c r="G23" s="3" t="s">
        <v>11</v>
      </c>
      <c r="H23" s="3" t="s">
        <v>12</v>
      </c>
    </row>
    <row r="24" spans="1:8" ht="30" customHeight="1" x14ac:dyDescent="0.2">
      <c r="A24" s="6" t="s">
        <v>13</v>
      </c>
      <c r="B24" s="2"/>
      <c r="D24" s="6" t="s">
        <v>13</v>
      </c>
      <c r="E24" s="2"/>
      <c r="G24" s="6" t="s">
        <v>13</v>
      </c>
      <c r="H24" s="2"/>
    </row>
    <row r="25" spans="1:8" ht="30" customHeight="1" x14ac:dyDescent="0.2">
      <c r="A25" s="6" t="s">
        <v>14</v>
      </c>
      <c r="B25" s="2"/>
      <c r="D25" s="6" t="s">
        <v>14</v>
      </c>
      <c r="E25" s="2"/>
      <c r="G25" s="6" t="s">
        <v>14</v>
      </c>
      <c r="H25" s="2"/>
    </row>
    <row r="26" spans="1:8" ht="30" customHeight="1" x14ac:dyDescent="0.2">
      <c r="A26" s="6" t="s">
        <v>15</v>
      </c>
      <c r="B26" s="2"/>
      <c r="D26" s="6" t="s">
        <v>15</v>
      </c>
      <c r="E26" s="2"/>
      <c r="G26" s="6" t="s">
        <v>15</v>
      </c>
      <c r="H26" s="2"/>
    </row>
    <row r="27" spans="1:8" ht="30" customHeight="1" x14ac:dyDescent="0.2">
      <c r="A27" s="6" t="s">
        <v>16</v>
      </c>
      <c r="B27" s="2"/>
      <c r="D27" s="6" t="s">
        <v>16</v>
      </c>
      <c r="E27" s="2"/>
      <c r="G27" s="6" t="s">
        <v>16</v>
      </c>
      <c r="H27" s="2"/>
    </row>
    <row r="28" spans="1:8" ht="30" customHeight="1" x14ac:dyDescent="0.2">
      <c r="A28" s="6" t="s">
        <v>17</v>
      </c>
      <c r="B28" s="2"/>
      <c r="D28" s="6" t="s">
        <v>17</v>
      </c>
      <c r="E28" s="2"/>
      <c r="G28" s="6" t="s">
        <v>17</v>
      </c>
      <c r="H28" s="2"/>
    </row>
  </sheetData>
  <pageMargins left="0.51181102362204722" right="0.31496062992125984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Listy</vt:lpstr>
      </vt:variant>
      <vt:variant>
        <vt:i4>24</vt:i4>
      </vt:variant>
      <vt:variant>
        <vt:lpstr>Pojmenované oblasti</vt:lpstr>
      </vt:variant>
      <vt:variant>
        <vt:i4>12</vt:i4>
      </vt:variant>
    </vt:vector>
  </HeadingPairs>
  <TitlesOfParts>
    <vt:vector size="36" baseType="lpstr">
      <vt:lpstr>do 5 D</vt:lpstr>
      <vt:lpstr>do 5 K</vt:lpstr>
      <vt:lpstr>6-7 D</vt:lpstr>
      <vt:lpstr>6-7 K</vt:lpstr>
      <vt:lpstr>do 5 let (2)</vt:lpstr>
      <vt:lpstr>6 - 7 let (3)</vt:lpstr>
      <vt:lpstr>6 - 7 let (2)</vt:lpstr>
      <vt:lpstr>8 - 9 let</vt:lpstr>
      <vt:lpstr>8 - 9 let (3)</vt:lpstr>
      <vt:lpstr>8 - 9 let (2)</vt:lpstr>
      <vt:lpstr>8-9 K</vt:lpstr>
      <vt:lpstr>8-9 D</vt:lpstr>
      <vt:lpstr>10-11 K</vt:lpstr>
      <vt:lpstr>10-11 D</vt:lpstr>
      <vt:lpstr>12-13 K</vt:lpstr>
      <vt:lpstr>12-13 D</vt:lpstr>
      <vt:lpstr>Nad 13</vt:lpstr>
      <vt:lpstr>10 - 11 let (3)</vt:lpstr>
      <vt:lpstr>10 - 11 let (2)</vt:lpstr>
      <vt:lpstr>10 - 11 let (4)</vt:lpstr>
      <vt:lpstr>nad 11 let (4)</vt:lpstr>
      <vt:lpstr>nad 11 let (3)</vt:lpstr>
      <vt:lpstr>nad 11 let (2)</vt:lpstr>
      <vt:lpstr>Kartička</vt:lpstr>
      <vt:lpstr>'10 - 11 let (2)'!Oblast_tisku</vt:lpstr>
      <vt:lpstr>'10 - 11 let (3)'!Oblast_tisku</vt:lpstr>
      <vt:lpstr>'10 - 11 let (4)'!Oblast_tisku</vt:lpstr>
      <vt:lpstr>'6 - 7 let (2)'!Oblast_tisku</vt:lpstr>
      <vt:lpstr>'6 - 7 let (3)'!Oblast_tisku</vt:lpstr>
      <vt:lpstr>'8 - 9 let'!Oblast_tisku</vt:lpstr>
      <vt:lpstr>'8 - 9 let (2)'!Oblast_tisku</vt:lpstr>
      <vt:lpstr>'8 - 9 let (3)'!Oblast_tisku</vt:lpstr>
      <vt:lpstr>'do 5 let (2)'!Oblast_tisku</vt:lpstr>
      <vt:lpstr>'nad 11 let (2)'!Oblast_tisku</vt:lpstr>
      <vt:lpstr>'nad 11 let (3)'!Oblast_tisku</vt:lpstr>
      <vt:lpstr>'nad 11 let (4)'!Oblast_tisku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jiriv</dc:creator>
  <cp:lastModifiedBy>Nikola Machů</cp:lastModifiedBy>
  <cp:lastPrinted>2026-05-08T10:22:22Z</cp:lastPrinted>
  <dcterms:created xsi:type="dcterms:W3CDTF">2016-05-04T12:17:49Z</dcterms:created>
  <dcterms:modified xsi:type="dcterms:W3CDTF">2026-05-11T19:11:30Z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P_GUID">
    <vt:lpwstr>32f35d64-131d-4e57-a104-a4b58cf0aa8c</vt:lpwstr>
  </property>
</Properties>
</file>